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240" windowWidth="9195" windowHeight="7440"/>
  </bookViews>
  <sheets>
    <sheet name="Лист1" sheetId="1" r:id="rId1"/>
  </sheets>
  <definedNames>
    <definedName name="_xlnm.Print_Titles" localSheetId="0">Лист1!$22:$22</definedName>
    <definedName name="_xlnm.Print_Area" localSheetId="0">Лист1!$A$1:$M$94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8" i="1" l="1"/>
  <c r="H31" i="1"/>
  <c r="H26" i="1" s="1"/>
  <c r="J26" i="1" l="1"/>
  <c r="K32" i="1" l="1"/>
  <c r="J32" i="1"/>
  <c r="G26" i="1"/>
  <c r="L61" i="1" l="1"/>
  <c r="L66" i="1"/>
  <c r="L76" i="1"/>
  <c r="L92" i="1"/>
  <c r="L51" i="1"/>
  <c r="G31" i="1"/>
  <c r="G56" i="1"/>
  <c r="G73" i="1"/>
  <c r="F63" i="1"/>
  <c r="F54" i="1"/>
  <c r="F29" i="1"/>
  <c r="F55" i="1"/>
  <c r="F31" i="1"/>
  <c r="G33" i="1" l="1"/>
  <c r="F58" i="1"/>
  <c r="F30" i="1"/>
  <c r="F56" i="1" l="1"/>
  <c r="F26" i="1" s="1"/>
  <c r="L46" i="1"/>
  <c r="I56" i="1" l="1"/>
  <c r="H56" i="1"/>
  <c r="I57" i="1"/>
  <c r="H57" i="1"/>
  <c r="G57" i="1"/>
  <c r="F57" i="1"/>
  <c r="E54" i="1"/>
  <c r="E55" i="1"/>
  <c r="E56" i="1"/>
  <c r="E57" i="1"/>
  <c r="I31" i="1" l="1"/>
  <c r="L31" i="1" s="1"/>
  <c r="K38" i="1"/>
  <c r="J38" i="1"/>
  <c r="I38" i="1"/>
  <c r="H38" i="1"/>
  <c r="G38" i="1"/>
  <c r="K33" i="1"/>
  <c r="J33" i="1"/>
  <c r="I33" i="1"/>
  <c r="H33" i="1"/>
  <c r="F33" i="1"/>
  <c r="F38" i="1"/>
  <c r="L91" i="1" l="1"/>
  <c r="L90" i="1"/>
  <c r="L89" i="1"/>
  <c r="L87" i="1"/>
  <c r="L86" i="1"/>
  <c r="L85" i="1"/>
  <c r="L84" i="1"/>
  <c r="L77" i="1"/>
  <c r="L75" i="1"/>
  <c r="L74" i="1"/>
  <c r="L72" i="1"/>
  <c r="L71" i="1"/>
  <c r="L70" i="1"/>
  <c r="L69" i="1"/>
  <c r="L67" i="1"/>
  <c r="L62" i="1"/>
  <c r="L52" i="1"/>
  <c r="L50" i="1"/>
  <c r="L49" i="1"/>
  <c r="L42" i="1"/>
  <c r="L41" i="1"/>
  <c r="L40" i="1"/>
  <c r="L39" i="1"/>
  <c r="L38" i="1"/>
  <c r="L37" i="1"/>
  <c r="L36" i="1"/>
  <c r="L35" i="1"/>
  <c r="L34" i="1"/>
  <c r="K73" i="1"/>
  <c r="J73" i="1"/>
  <c r="K68" i="1"/>
  <c r="J68" i="1"/>
  <c r="K27" i="1"/>
  <c r="J27" i="1"/>
  <c r="K31" i="1"/>
  <c r="J31" i="1"/>
  <c r="K30" i="1"/>
  <c r="J30" i="1"/>
  <c r="K29" i="1"/>
  <c r="J29" i="1"/>
  <c r="K48" i="1"/>
  <c r="J48" i="1"/>
  <c r="J28" i="1" l="1"/>
  <c r="K28" i="1"/>
  <c r="K82" i="1" l="1"/>
  <c r="K57" i="1" s="1"/>
  <c r="J82" i="1"/>
  <c r="J57" i="1" l="1"/>
  <c r="J81" i="1"/>
  <c r="L82" i="1"/>
  <c r="L57" i="1" s="1"/>
  <c r="K81" i="1"/>
  <c r="I68" i="1"/>
  <c r="H68" i="1"/>
  <c r="G68" i="1"/>
  <c r="F68" i="1"/>
  <c r="I73" i="1"/>
  <c r="H73" i="1"/>
  <c r="F73" i="1"/>
  <c r="I78" i="1"/>
  <c r="H78" i="1"/>
  <c r="G78" i="1"/>
  <c r="F78" i="1"/>
  <c r="E29" i="1"/>
  <c r="E30" i="1"/>
  <c r="E31" i="1"/>
  <c r="L26" i="1" s="1"/>
  <c r="E32" i="1"/>
  <c r="E58" i="1"/>
  <c r="E63" i="1"/>
  <c r="E68" i="1"/>
  <c r="E73" i="1"/>
  <c r="E78" i="1"/>
  <c r="L73" i="1" l="1"/>
  <c r="K56" i="1"/>
  <c r="L81" i="1"/>
  <c r="L56" i="1" s="1"/>
  <c r="J80" i="1"/>
  <c r="J56" i="1"/>
  <c r="E53" i="1"/>
  <c r="E25" i="1"/>
  <c r="L68" i="1"/>
  <c r="E27" i="1"/>
  <c r="K80" i="1"/>
  <c r="E26" i="1"/>
  <c r="E24" i="1"/>
  <c r="E33" i="1"/>
  <c r="L33" i="1" s="1"/>
  <c r="E43" i="1"/>
  <c r="E48" i="1"/>
  <c r="J79" i="1" l="1"/>
  <c r="K26" i="1"/>
  <c r="K79" i="1"/>
  <c r="L80" i="1"/>
  <c r="E28" i="1"/>
  <c r="I48" i="1"/>
  <c r="G48" i="1"/>
  <c r="E88" i="1"/>
  <c r="L88" i="1" s="1"/>
  <c r="E83" i="1"/>
  <c r="L83" i="1" s="1"/>
  <c r="J78" i="1" l="1"/>
  <c r="L48" i="1"/>
  <c r="K78" i="1"/>
  <c r="L79" i="1"/>
  <c r="E23" i="1"/>
  <c r="I26" i="1"/>
  <c r="L78" i="1" l="1"/>
</calcChain>
</file>

<file path=xl/sharedStrings.xml><?xml version="1.0" encoding="utf-8"?>
<sst xmlns="http://schemas.openxmlformats.org/spreadsheetml/2006/main" count="262" uniqueCount="125">
  <si>
    <t>№ п/п</t>
  </si>
  <si>
    <t>1.</t>
  </si>
  <si>
    <t>Задача 1                                        Повышение  уровня благоустройства  дворовых территорий города</t>
  </si>
  <si>
    <t>Мероприятие 1.1.            Разработка проектно-сметной документации на благоустройство дворовых территорий многоквартирных домов</t>
  </si>
  <si>
    <t>Задача 2                                      Повышение  уровня благоустройства общественных территорий города</t>
  </si>
  <si>
    <t>Задача 3                                     Повышение  уровня благоустройства территорий города, находящихся в ведении юридических лиц и индивидуальных предпринимателей</t>
  </si>
  <si>
    <t>всего в том числе</t>
  </si>
  <si>
    <t>федеральный бюджет</t>
  </si>
  <si>
    <t>краевой бюджет</t>
  </si>
  <si>
    <t>внебюджетные источники</t>
  </si>
  <si>
    <t>Источники финансирования</t>
  </si>
  <si>
    <t>2018 год</t>
  </si>
  <si>
    <t>2021 год</t>
  </si>
  <si>
    <t>Цель - создание благоприятных условий жизнедеятельности населения города, повышение  качества и комфорта городской среды</t>
  </si>
  <si>
    <t>Мероприятие 3.1.                                   Благоустройство территорий города, находящихся в ведении юридических лиц и индивидуальных предпринимателей</t>
  </si>
  <si>
    <t>Срок реали-зации</t>
  </si>
  <si>
    <t xml:space="preserve">2022 год </t>
  </si>
  <si>
    <t>Всего:</t>
  </si>
  <si>
    <t>КЖКХ, КДХБТС, УЕЗ, ОТ, АЖР, АИР, АЛР, АОР, АЦР, заинтересо-ванные лица</t>
  </si>
  <si>
    <t>КЖКХ, АЖР, АИР, АЛР, АОР, АЦР, заинтересо-ванные лица</t>
  </si>
  <si>
    <t xml:space="preserve">  КДХБТС, УЕЗ </t>
  </si>
  <si>
    <t xml:space="preserve"> ОТ,   заинтересо-ванные лица</t>
  </si>
  <si>
    <t>Приложение 4</t>
  </si>
  <si>
    <t>к муниципальной программе</t>
  </si>
  <si>
    <t>ПЕРЕЧЕНЬ</t>
  </si>
  <si>
    <t>мероприятий Программы</t>
  </si>
  <si>
    <t>Цель, задача,                   мероприятие</t>
  </si>
  <si>
    <t xml:space="preserve"> </t>
  </si>
  <si>
    <t>КДХБТС</t>
  </si>
  <si>
    <t>УЕЗ</t>
  </si>
  <si>
    <t>2023 год</t>
  </si>
  <si>
    <t>2024 год</t>
  </si>
  <si>
    <t>Мероприятие 1.3.                     Работы по благоустройству дворовых территорий многоквартирных домов</t>
  </si>
  <si>
    <t>Мероприятие 1.2.          Проверка сметной документации на достоверность сметной стоимости работ по благоустройству дворовых территорий многоквартирных домов</t>
  </si>
  <si>
    <t>КЖКХ</t>
  </si>
  <si>
    <t>Мероприятие 1.4.                     Контроль качества выполнения работ по благоустройству дворовых территорий многоквартирных домов</t>
  </si>
  <si>
    <t>«Формирование современной</t>
  </si>
  <si>
    <t>городской среды города Барнаула»</t>
  </si>
  <si>
    <t>к постановлению</t>
  </si>
  <si>
    <t>администрации города</t>
  </si>
  <si>
    <t>от___________________№____</t>
  </si>
  <si>
    <t>2018 - 2024</t>
  </si>
  <si>
    <t>5547,8*</t>
  </si>
  <si>
    <t>7710,2*</t>
  </si>
  <si>
    <t>6629,9*</t>
  </si>
  <si>
    <t>на 2018-2024 годы</t>
  </si>
  <si>
    <r>
      <rPr>
        <sz val="20"/>
        <color theme="1"/>
        <rFont val="Times New Roman"/>
        <family val="1"/>
        <charset val="204"/>
      </rPr>
      <t>*</t>
    </r>
    <r>
      <rPr>
        <vertAlign val="superscript"/>
        <sz val="20"/>
        <color theme="1"/>
        <rFont val="Times New Roman"/>
        <family val="1"/>
        <charset val="204"/>
      </rPr>
      <t xml:space="preserve"> </t>
    </r>
    <r>
      <rPr>
        <sz val="20"/>
        <color theme="1"/>
        <rFont val="Times New Roman"/>
        <family val="1"/>
        <charset val="204"/>
      </rPr>
      <t xml:space="preserve"> При   доведении   бюджетных   ассигнований  из  федерального и краевого бюджетов  в 2020-2024 годах, при согласии   собственников   помещений  в  многоквартирных   домах на софинансирование  благоустроительных  работ  из дополнительного перечня работ в 2019-2024 годах объемы финансирования подлежат уточнению.</t>
    </r>
  </si>
  <si>
    <t>Мероприятие 2.1.                                      Разработка проектно-сметной документации на благоустройство общественных территорий города</t>
  </si>
  <si>
    <t>Мероприятие 2.2.                                   Работы по  благоустройству общественных территорий города</t>
  </si>
  <si>
    <t>Мероприятие 2.3.                                  Контроль качества выполнения работ по благоустройству общественных территорий города</t>
  </si>
  <si>
    <t>0,0*</t>
  </si>
  <si>
    <t>8989,5*</t>
  </si>
  <si>
    <t>72,4*</t>
  </si>
  <si>
    <t>12239,4*</t>
  </si>
  <si>
    <t xml:space="preserve"> 0,0*</t>
  </si>
  <si>
    <t>114513,2*</t>
  </si>
  <si>
    <t>2433,7*</t>
  </si>
  <si>
    <t>городской  бюджет</t>
  </si>
  <si>
    <t>городской бюджет</t>
  </si>
  <si>
    <t>1977,0*</t>
  </si>
  <si>
    <t>80,8*</t>
  </si>
  <si>
    <t>4844,8*</t>
  </si>
  <si>
    <t>Ответствен-ный исполнитель, соисполните-ли, участники Программы</t>
  </si>
  <si>
    <t>2019 год*</t>
  </si>
  <si>
    <t>290070,0*</t>
  </si>
  <si>
    <t>2930,0*</t>
  </si>
  <si>
    <t xml:space="preserve"> 90631,4**</t>
  </si>
  <si>
    <t>45247,8**</t>
  </si>
  <si>
    <t>** В 2020 году   средства    федерального  бюджета   доведены  в   соответствии  с   распоряжением Правительства Алтайского края от 14.01.2020 №8-р.</t>
  </si>
  <si>
    <t>Сумма расходов по годам реализации, тыс. рублей</t>
  </si>
  <si>
    <t>Приложение 3</t>
  </si>
  <si>
    <t>18752,2*</t>
  </si>
  <si>
    <t>64907,6*</t>
  </si>
  <si>
    <t>69702,6*</t>
  </si>
  <si>
    <t>135879,2**</t>
  </si>
  <si>
    <t>2020 год**</t>
  </si>
  <si>
    <t>193872,7*</t>
  </si>
  <si>
    <t>5494,1*</t>
  </si>
  <si>
    <t>309475,9*</t>
  </si>
  <si>
    <t>29076,9*</t>
  </si>
  <si>
    <t>194962,7*</t>
  </si>
  <si>
    <t>28951,9*</t>
  </si>
  <si>
    <t>216726,1*</t>
  </si>
  <si>
    <t>62620,8*</t>
  </si>
  <si>
    <t xml:space="preserve"> 190278,0*</t>
  </si>
  <si>
    <t>1922,0*</t>
  </si>
  <si>
    <t>225701,4*</t>
  </si>
  <si>
    <t>200376,0*</t>
  </si>
  <si>
    <t>2024,0*</t>
  </si>
  <si>
    <t>1229186,9*</t>
  </si>
  <si>
    <t>1017546,0*</t>
  </si>
  <si>
    <t>84621,5*</t>
  </si>
  <si>
    <t>152100,3*</t>
  </si>
  <si>
    <t>43868,6*</t>
  </si>
  <si>
    <t xml:space="preserve"> 1282,0*</t>
  </si>
  <si>
    <t>126915,4*</t>
  </si>
  <si>
    <t>147020,9*</t>
  </si>
  <si>
    <t>1350,0*</t>
  </si>
  <si>
    <t>133650,8*</t>
  </si>
  <si>
    <t>152599,6*</t>
  </si>
  <si>
    <t>756564,9*</t>
  </si>
  <si>
    <t>626234,1*</t>
  </si>
  <si>
    <t>55413,5*</t>
  </si>
  <si>
    <t>146766,3*</t>
  </si>
  <si>
    <t>141686,9*</t>
  </si>
  <si>
    <t>1282,0*</t>
  </si>
  <si>
    <t>147265,6*</t>
  </si>
  <si>
    <t>734172,9*</t>
  </si>
  <si>
    <t>623220,0*</t>
  </si>
  <si>
    <t>55186,6*</t>
  </si>
  <si>
    <t>69705,2*</t>
  </si>
  <si>
    <t>63362,6*</t>
  </si>
  <si>
    <t>640,0*</t>
  </si>
  <si>
    <t>73101,8*</t>
  </si>
  <si>
    <t>66725,2*</t>
  </si>
  <si>
    <t>674,0*</t>
  </si>
  <si>
    <t>472497,0*</t>
  </si>
  <si>
    <t>391311,9*</t>
  </si>
  <si>
    <t>29208,0*</t>
  </si>
  <si>
    <t>67271,5*</t>
  </si>
  <si>
    <t>70668,1*</t>
  </si>
  <si>
    <t>398732,3*</t>
  </si>
  <si>
    <t>342377,8*</t>
  </si>
  <si>
    <t>25592,8*</t>
  </si>
  <si>
    <t>221802,9*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</si>
</sst>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0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20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vertAlign val="superscript"/>
      <sz val="2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Border="1"/>
    <xf numFmtId="0" fontId="3" fillId="0" borderId="0" xfId="0" applyFont="1"/>
    <xf numFmtId="0" fontId="4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vertical="top"/>
    </xf>
    <xf numFmtId="0" fontId="2" fillId="0" borderId="0" xfId="0" applyFont="1"/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wrapText="1"/>
    </xf>
    <xf numFmtId="0" fontId="1" fillId="0" borderId="1" xfId="0" applyFont="1" applyFill="1" applyBorder="1"/>
    <xf numFmtId="0" fontId="1" fillId="0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/>
    </xf>
    <xf numFmtId="0" fontId="2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164" fontId="8" fillId="0" borderId="1" xfId="0" applyNumberFormat="1" applyFont="1" applyFill="1" applyBorder="1" applyAlignment="1">
      <alignment horizontal="center" vertical="center"/>
    </xf>
    <xf numFmtId="0" fontId="5" fillId="0" borderId="0" xfId="0" applyFont="1" applyAlignment="1"/>
    <xf numFmtId="0" fontId="5" fillId="0" borderId="0" xfId="0" applyFont="1" applyAlignment="1">
      <alignment horizontal="center"/>
    </xf>
    <xf numFmtId="0" fontId="0" fillId="0" borderId="0" xfId="0" applyAlignment="1">
      <alignment wrapText="1"/>
    </xf>
    <xf numFmtId="164" fontId="1" fillId="2" borderId="1" xfId="0" applyNumberFormat="1" applyFont="1" applyFill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top"/>
    </xf>
    <xf numFmtId="0" fontId="1" fillId="0" borderId="4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left" vertical="top" wrapText="1"/>
    </xf>
    <xf numFmtId="0" fontId="9" fillId="0" borderId="0" xfId="0" applyFont="1" applyBorder="1" applyAlignment="1">
      <alignment horizontal="justify" vertical="top" wrapText="1"/>
    </xf>
    <xf numFmtId="0" fontId="5" fillId="0" borderId="0" xfId="0" applyFont="1" applyBorder="1" applyAlignment="1">
      <alignment horizontal="justify" vertical="top" wrapText="1"/>
    </xf>
    <xf numFmtId="0" fontId="7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center" vertical="top"/>
    </xf>
    <xf numFmtId="0" fontId="1" fillId="0" borderId="4" xfId="0" applyFont="1" applyFill="1" applyBorder="1" applyAlignment="1">
      <alignment horizontal="left" vertical="top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top"/>
    </xf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97"/>
  <sheetViews>
    <sheetView tabSelected="1" zoomScale="80" zoomScaleNormal="80" zoomScaleSheetLayoutView="90" zoomScalePageLayoutView="80" workbookViewId="0">
      <selection activeCell="F20" sqref="F20:F21"/>
    </sheetView>
  </sheetViews>
  <sheetFormatPr defaultRowHeight="15" x14ac:dyDescent="0.25"/>
  <cols>
    <col min="1" max="1" width="6.5703125" customWidth="1"/>
    <col min="2" max="2" width="28.42578125" customWidth="1"/>
    <col min="3" max="3" width="8.42578125" customWidth="1"/>
    <col min="4" max="4" width="15.7109375" customWidth="1"/>
    <col min="5" max="5" width="13.140625" customWidth="1"/>
    <col min="6" max="6" width="13.28515625" customWidth="1"/>
    <col min="7" max="7" width="13.5703125" customWidth="1"/>
    <col min="8" max="8" width="13.28515625" customWidth="1"/>
    <col min="9" max="9" width="13.42578125" customWidth="1"/>
    <col min="10" max="10" width="12.42578125" customWidth="1"/>
    <col min="11" max="11" width="12.85546875" customWidth="1"/>
    <col min="12" max="12" width="13.85546875" customWidth="1"/>
    <col min="13" max="13" width="22.42578125" customWidth="1"/>
  </cols>
  <sheetData>
    <row r="2" spans="1:13" ht="21.75" customHeight="1" x14ac:dyDescent="0.4">
      <c r="J2" s="20" t="s">
        <v>70</v>
      </c>
      <c r="K2" s="21"/>
      <c r="L2" s="21"/>
      <c r="M2" s="21"/>
    </row>
    <row r="3" spans="1:13" ht="20.25" customHeight="1" x14ac:dyDescent="0.4">
      <c r="J3" s="20" t="s">
        <v>38</v>
      </c>
      <c r="K3" s="21"/>
      <c r="L3" s="21"/>
      <c r="M3" s="21"/>
    </row>
    <row r="4" spans="1:13" ht="21" customHeight="1" x14ac:dyDescent="0.4">
      <c r="J4" s="20" t="s">
        <v>39</v>
      </c>
      <c r="K4" s="21"/>
      <c r="L4" s="21"/>
      <c r="M4" s="21"/>
    </row>
    <row r="5" spans="1:13" ht="21" customHeight="1" x14ac:dyDescent="0.4">
      <c r="J5" s="20" t="s">
        <v>40</v>
      </c>
      <c r="K5" s="21"/>
      <c r="L5" s="21"/>
      <c r="M5" s="21"/>
    </row>
    <row r="6" spans="1:13" ht="23.25" x14ac:dyDescent="0.35">
      <c r="D6" s="6"/>
      <c r="H6" s="4"/>
      <c r="I6" s="8"/>
      <c r="J6" s="8"/>
      <c r="K6" s="8"/>
      <c r="L6" s="8"/>
      <c r="M6" s="8"/>
    </row>
    <row r="7" spans="1:13" ht="21" customHeight="1" x14ac:dyDescent="0.35">
      <c r="H7" s="4"/>
      <c r="I7" s="8"/>
      <c r="J7" s="8"/>
      <c r="K7" s="8"/>
      <c r="L7" s="8"/>
      <c r="M7" s="8"/>
    </row>
    <row r="8" spans="1:13" ht="21.75" customHeight="1" x14ac:dyDescent="0.4">
      <c r="F8" s="7"/>
      <c r="J8" s="20" t="s">
        <v>22</v>
      </c>
      <c r="K8" s="21"/>
      <c r="L8" s="21"/>
      <c r="M8" s="21"/>
    </row>
    <row r="9" spans="1:13" ht="21.75" customHeight="1" x14ac:dyDescent="0.4">
      <c r="B9" s="5"/>
      <c r="J9" s="20" t="s">
        <v>23</v>
      </c>
      <c r="K9" s="21"/>
      <c r="L9" s="21"/>
      <c r="M9" s="21"/>
    </row>
    <row r="10" spans="1:13" ht="21.75" customHeight="1" x14ac:dyDescent="0.4">
      <c r="H10" s="20" t="s">
        <v>27</v>
      </c>
      <c r="J10" s="20" t="s">
        <v>36</v>
      </c>
      <c r="K10" s="21"/>
      <c r="L10" s="21"/>
      <c r="M10" s="21"/>
    </row>
    <row r="11" spans="1:13" ht="21.75" customHeight="1" x14ac:dyDescent="0.4">
      <c r="J11" s="20" t="s">
        <v>37</v>
      </c>
      <c r="K11" s="21"/>
      <c r="L11" s="21"/>
      <c r="M11" s="21"/>
    </row>
    <row r="12" spans="1:13" ht="20.25" customHeight="1" x14ac:dyDescent="0.4">
      <c r="I12" s="20" t="s">
        <v>27</v>
      </c>
      <c r="J12" s="25" t="s">
        <v>45</v>
      </c>
      <c r="K12" s="25"/>
      <c r="L12" s="25"/>
      <c r="M12" s="25"/>
    </row>
    <row r="13" spans="1:13" ht="18.75" x14ac:dyDescent="0.3">
      <c r="I13" s="1"/>
      <c r="J13" s="1"/>
      <c r="K13" s="1"/>
      <c r="L13" s="1"/>
      <c r="M13" s="1"/>
    </row>
    <row r="14" spans="1:13" ht="18.75" x14ac:dyDescent="0.3">
      <c r="I14" s="1"/>
      <c r="J14" s="1"/>
      <c r="K14" s="1"/>
      <c r="L14" s="1"/>
      <c r="M14" s="1"/>
    </row>
    <row r="15" spans="1:13" ht="18.75" customHeight="1" x14ac:dyDescent="0.25">
      <c r="A15" s="26" t="s">
        <v>24</v>
      </c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</row>
    <row r="16" spans="1:13" ht="23.25" customHeight="1" x14ac:dyDescent="0.25">
      <c r="A16" s="26" t="s">
        <v>25</v>
      </c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</row>
    <row r="17" spans="1:13" ht="18.75" x14ac:dyDescent="0.3">
      <c r="E17" s="2"/>
      <c r="F17" s="2"/>
      <c r="G17" s="2"/>
      <c r="H17" s="2"/>
      <c r="I17" s="1"/>
      <c r="J17" s="1"/>
      <c r="K17" s="1"/>
      <c r="L17" s="1"/>
      <c r="M17" s="1"/>
    </row>
    <row r="18" spans="1:13" ht="10.5" customHeight="1" x14ac:dyDescent="0.25"/>
    <row r="19" spans="1:13" ht="18.75" x14ac:dyDescent="0.3">
      <c r="A19" s="29" t="s">
        <v>0</v>
      </c>
      <c r="B19" s="29" t="s">
        <v>26</v>
      </c>
      <c r="C19" s="29" t="s">
        <v>15</v>
      </c>
      <c r="D19" s="29" t="s">
        <v>62</v>
      </c>
      <c r="E19" s="45" t="s">
        <v>69</v>
      </c>
      <c r="F19" s="45"/>
      <c r="G19" s="45"/>
      <c r="H19" s="45"/>
      <c r="I19" s="45"/>
      <c r="J19" s="45"/>
      <c r="K19" s="45"/>
      <c r="L19" s="45"/>
      <c r="M19" s="29" t="s">
        <v>10</v>
      </c>
    </row>
    <row r="20" spans="1:13" ht="15" customHeight="1" x14ac:dyDescent="0.25">
      <c r="A20" s="29"/>
      <c r="B20" s="29"/>
      <c r="C20" s="29"/>
      <c r="D20" s="29"/>
      <c r="E20" s="41" t="s">
        <v>11</v>
      </c>
      <c r="F20" s="41" t="s">
        <v>63</v>
      </c>
      <c r="G20" s="41" t="s">
        <v>75</v>
      </c>
      <c r="H20" s="41" t="s">
        <v>12</v>
      </c>
      <c r="I20" s="41" t="s">
        <v>16</v>
      </c>
      <c r="J20" s="42" t="s">
        <v>30</v>
      </c>
      <c r="K20" s="42" t="s">
        <v>31</v>
      </c>
      <c r="L20" s="41" t="s">
        <v>17</v>
      </c>
      <c r="M20" s="29"/>
    </row>
    <row r="21" spans="1:13" ht="117" customHeight="1" x14ac:dyDescent="0.25">
      <c r="A21" s="29"/>
      <c r="B21" s="29"/>
      <c r="C21" s="29"/>
      <c r="D21" s="29"/>
      <c r="E21" s="41"/>
      <c r="F21" s="41"/>
      <c r="G21" s="41"/>
      <c r="H21" s="41"/>
      <c r="I21" s="41"/>
      <c r="J21" s="43"/>
      <c r="K21" s="43"/>
      <c r="L21" s="41"/>
      <c r="M21" s="29"/>
    </row>
    <row r="22" spans="1:13" ht="18.75" x14ac:dyDescent="0.25">
      <c r="A22" s="9">
        <v>1</v>
      </c>
      <c r="B22" s="10">
        <v>2</v>
      </c>
      <c r="C22" s="10">
        <v>3</v>
      </c>
      <c r="D22" s="10">
        <v>4</v>
      </c>
      <c r="E22" s="10">
        <v>5</v>
      </c>
      <c r="F22" s="9">
        <v>6</v>
      </c>
      <c r="G22" s="9">
        <v>7</v>
      </c>
      <c r="H22" s="9">
        <v>8</v>
      </c>
      <c r="I22" s="9">
        <v>9</v>
      </c>
      <c r="J22" s="9">
        <v>10</v>
      </c>
      <c r="K22" s="9">
        <v>11</v>
      </c>
      <c r="L22" s="9">
        <v>12</v>
      </c>
      <c r="M22" s="9">
        <v>13</v>
      </c>
    </row>
    <row r="23" spans="1:13" ht="28.5" customHeight="1" x14ac:dyDescent="0.25">
      <c r="A23" s="46" t="s">
        <v>1</v>
      </c>
      <c r="B23" s="35" t="s">
        <v>13</v>
      </c>
      <c r="C23" s="27" t="s">
        <v>41</v>
      </c>
      <c r="D23" s="29" t="s">
        <v>18</v>
      </c>
      <c r="E23" s="11">
        <f>E28+E53+E88</f>
        <v>231001.8</v>
      </c>
      <c r="F23" s="11" t="s">
        <v>78</v>
      </c>
      <c r="G23" s="23" t="s">
        <v>124</v>
      </c>
      <c r="H23" s="24" t="s">
        <v>82</v>
      </c>
      <c r="I23" s="24" t="s">
        <v>86</v>
      </c>
      <c r="J23" s="23" t="s">
        <v>53</v>
      </c>
      <c r="K23" s="23" t="s">
        <v>53</v>
      </c>
      <c r="L23" s="23" t="s">
        <v>89</v>
      </c>
      <c r="M23" s="15" t="s">
        <v>6</v>
      </c>
    </row>
    <row r="24" spans="1:13" ht="31.5" customHeight="1" x14ac:dyDescent="0.3">
      <c r="A24" s="46"/>
      <c r="B24" s="35"/>
      <c r="C24" s="28"/>
      <c r="D24" s="29"/>
      <c r="E24" s="11">
        <f>E29+E54+E89</f>
        <v>200942.8</v>
      </c>
      <c r="F24" s="11" t="s">
        <v>64</v>
      </c>
      <c r="G24" s="24" t="s">
        <v>74</v>
      </c>
      <c r="H24" s="24" t="s">
        <v>84</v>
      </c>
      <c r="I24" s="24" t="s">
        <v>87</v>
      </c>
      <c r="J24" s="24" t="s">
        <v>54</v>
      </c>
      <c r="K24" s="24" t="s">
        <v>54</v>
      </c>
      <c r="L24" s="23" t="s">
        <v>90</v>
      </c>
      <c r="M24" s="12" t="s">
        <v>7</v>
      </c>
    </row>
    <row r="25" spans="1:13" ht="18.75" x14ac:dyDescent="0.3">
      <c r="A25" s="46"/>
      <c r="B25" s="35"/>
      <c r="C25" s="28"/>
      <c r="D25" s="29"/>
      <c r="E25" s="11">
        <f>E30+E55+E90</f>
        <v>15124.7</v>
      </c>
      <c r="F25" s="11" t="s">
        <v>65</v>
      </c>
      <c r="G25" s="24" t="s">
        <v>83</v>
      </c>
      <c r="H25" s="24" t="s">
        <v>85</v>
      </c>
      <c r="I25" s="24" t="s">
        <v>88</v>
      </c>
      <c r="J25" s="24" t="s">
        <v>54</v>
      </c>
      <c r="K25" s="24" t="s">
        <v>54</v>
      </c>
      <c r="L25" s="23" t="s">
        <v>91</v>
      </c>
      <c r="M25" s="13" t="s">
        <v>8</v>
      </c>
    </row>
    <row r="26" spans="1:13" ht="18.75" x14ac:dyDescent="0.3">
      <c r="A26" s="46"/>
      <c r="B26" s="35"/>
      <c r="C26" s="28"/>
      <c r="D26" s="29"/>
      <c r="E26" s="11">
        <f>E31+E56+E91</f>
        <v>11239.400000000001</v>
      </c>
      <c r="F26" s="19">
        <f>F31+F56+F86</f>
        <v>10981.8</v>
      </c>
      <c r="G26" s="24">
        <f>G31+G56</f>
        <v>17755.099999999999</v>
      </c>
      <c r="H26" s="19">
        <f>H31+H56+H86</f>
        <v>16815.900000000001</v>
      </c>
      <c r="I26" s="19">
        <f t="shared" ref="I26" si="0">I31+I56+I86</f>
        <v>16671.5</v>
      </c>
      <c r="J26" s="11">
        <f>J31+J56+J91</f>
        <v>12239.4</v>
      </c>
      <c r="K26" s="11">
        <f t="shared" ref="K26" si="1">K31+K56+K91</f>
        <v>12239.4</v>
      </c>
      <c r="L26" s="11">
        <f>L31+L56+L91</f>
        <v>97942.5</v>
      </c>
      <c r="M26" s="13" t="s">
        <v>57</v>
      </c>
    </row>
    <row r="27" spans="1:13" ht="60" customHeight="1" x14ac:dyDescent="0.25">
      <c r="A27" s="46"/>
      <c r="B27" s="35"/>
      <c r="C27" s="28"/>
      <c r="D27" s="29"/>
      <c r="E27" s="11">
        <f>E32+E57+E92</f>
        <v>3694.9</v>
      </c>
      <c r="F27" s="11" t="s">
        <v>77</v>
      </c>
      <c r="G27" s="11" t="s">
        <v>42</v>
      </c>
      <c r="H27" s="11" t="s">
        <v>43</v>
      </c>
      <c r="I27" s="11" t="s">
        <v>44</v>
      </c>
      <c r="J27" s="11">
        <f>J32+J42+J47</f>
        <v>0</v>
      </c>
      <c r="K27" s="11">
        <f t="shared" ref="K27" si="2">K32+K42+K47</f>
        <v>0</v>
      </c>
      <c r="L27" s="11" t="s">
        <v>79</v>
      </c>
      <c r="M27" s="14" t="s">
        <v>9</v>
      </c>
    </row>
    <row r="28" spans="1:13" ht="27.75" customHeight="1" x14ac:dyDescent="0.25">
      <c r="A28" s="46">
        <v>2</v>
      </c>
      <c r="B28" s="35" t="s">
        <v>2</v>
      </c>
      <c r="C28" s="27" t="s">
        <v>41</v>
      </c>
      <c r="D28" s="29" t="s">
        <v>19</v>
      </c>
      <c r="E28" s="11">
        <f t="shared" ref="E28:E32" si="3">E33+E43+E48</f>
        <v>109881.4</v>
      </c>
      <c r="F28" s="11" t="s">
        <v>80</v>
      </c>
      <c r="G28" s="11" t="s">
        <v>92</v>
      </c>
      <c r="H28" s="11" t="s">
        <v>96</v>
      </c>
      <c r="I28" s="11" t="s">
        <v>99</v>
      </c>
      <c r="J28" s="11">
        <f t="shared" ref="J28:K28" si="4">J33+J43+J48</f>
        <v>0</v>
      </c>
      <c r="K28" s="11">
        <f t="shared" si="4"/>
        <v>0</v>
      </c>
      <c r="L28" s="11" t="s">
        <v>100</v>
      </c>
      <c r="M28" s="15" t="s">
        <v>6</v>
      </c>
    </row>
    <row r="29" spans="1:13" ht="37.5" x14ac:dyDescent="0.3">
      <c r="A29" s="46"/>
      <c r="B29" s="47"/>
      <c r="C29" s="28"/>
      <c r="D29" s="29"/>
      <c r="E29" s="11">
        <f t="shared" si="3"/>
        <v>94136.6</v>
      </c>
      <c r="F29" s="11">
        <f>F34+F44+F49</f>
        <v>180899.9</v>
      </c>
      <c r="G29" s="23" t="s">
        <v>66</v>
      </c>
      <c r="H29" s="11" t="s">
        <v>95</v>
      </c>
      <c r="I29" s="11" t="s">
        <v>98</v>
      </c>
      <c r="J29" s="11">
        <f t="shared" ref="J29:K29" si="5">J34+J44+J49</f>
        <v>0</v>
      </c>
      <c r="K29" s="11">
        <f t="shared" si="5"/>
        <v>0</v>
      </c>
      <c r="L29" s="11" t="s">
        <v>101</v>
      </c>
      <c r="M29" s="12" t="s">
        <v>7</v>
      </c>
    </row>
    <row r="30" spans="1:13" ht="18.75" x14ac:dyDescent="0.3">
      <c r="A30" s="46"/>
      <c r="B30" s="47"/>
      <c r="C30" s="28"/>
      <c r="D30" s="29"/>
      <c r="E30" s="11">
        <f t="shared" si="3"/>
        <v>7085.5999999999995</v>
      </c>
      <c r="F30" s="11">
        <f>F35+F40+F45+F50</f>
        <v>1827.3</v>
      </c>
      <c r="G30" s="23" t="s">
        <v>93</v>
      </c>
      <c r="H30" s="11" t="s">
        <v>94</v>
      </c>
      <c r="I30" s="11" t="s">
        <v>97</v>
      </c>
      <c r="J30" s="11">
        <f t="shared" ref="J30:K30" si="6">J35+J45+J50</f>
        <v>0</v>
      </c>
      <c r="K30" s="11">
        <f t="shared" si="6"/>
        <v>0</v>
      </c>
      <c r="L30" s="23" t="s">
        <v>102</v>
      </c>
      <c r="M30" s="13" t="s">
        <v>8</v>
      </c>
    </row>
    <row r="31" spans="1:13" ht="18.75" x14ac:dyDescent="0.3">
      <c r="A31" s="46"/>
      <c r="B31" s="47"/>
      <c r="C31" s="28"/>
      <c r="D31" s="29"/>
      <c r="E31" s="11">
        <f t="shared" si="3"/>
        <v>5089.3</v>
      </c>
      <c r="F31" s="19">
        <f>F36+F41+F46+F51</f>
        <v>6741.4</v>
      </c>
      <c r="G31" s="19">
        <f>G36+G41+G51+G46</f>
        <v>12052.5</v>
      </c>
      <c r="H31" s="19">
        <f>H36+H41+H51+H46</f>
        <v>11113.3</v>
      </c>
      <c r="I31" s="19">
        <f>I36+I41+I46+I51</f>
        <v>10968.9</v>
      </c>
      <c r="J31" s="19">
        <f t="shared" ref="J31:K31" si="7">J36+J41+J46+J51</f>
        <v>0</v>
      </c>
      <c r="K31" s="19">
        <f t="shared" si="7"/>
        <v>0</v>
      </c>
      <c r="L31" s="11">
        <f>K31+J31+I31+H31+G31+F31+E31</f>
        <v>45965.4</v>
      </c>
      <c r="M31" s="13" t="s">
        <v>58</v>
      </c>
    </row>
    <row r="32" spans="1:13" ht="33.75" customHeight="1" x14ac:dyDescent="0.3">
      <c r="A32" s="46"/>
      <c r="B32" s="47"/>
      <c r="C32" s="28"/>
      <c r="D32" s="29"/>
      <c r="E32" s="11">
        <f t="shared" si="3"/>
        <v>3569.9</v>
      </c>
      <c r="F32" s="11" t="s">
        <v>77</v>
      </c>
      <c r="G32" s="11" t="s">
        <v>42</v>
      </c>
      <c r="H32" s="11" t="s">
        <v>43</v>
      </c>
      <c r="I32" s="11" t="s">
        <v>44</v>
      </c>
      <c r="J32" s="11">
        <f>J37+J47+J52</f>
        <v>0</v>
      </c>
      <c r="K32" s="11">
        <f>K37+K47+K52</f>
        <v>0</v>
      </c>
      <c r="L32" s="11" t="s">
        <v>81</v>
      </c>
      <c r="M32" s="12" t="s">
        <v>9</v>
      </c>
    </row>
    <row r="33" spans="1:13" ht="18.75" customHeight="1" x14ac:dyDescent="0.3">
      <c r="A33" s="39">
        <v>3</v>
      </c>
      <c r="B33" s="35" t="s">
        <v>3</v>
      </c>
      <c r="C33" s="27" t="s">
        <v>41</v>
      </c>
      <c r="D33" s="29" t="s">
        <v>19</v>
      </c>
      <c r="E33" s="11">
        <f>E37+E36+E35+E34</f>
        <v>3900</v>
      </c>
      <c r="F33" s="11">
        <f>F37+F36+F35+F34</f>
        <v>0</v>
      </c>
      <c r="G33" s="11">
        <f>G37+G36+G35+G34</f>
        <v>0</v>
      </c>
      <c r="H33" s="11">
        <f t="shared" ref="H33:K33" si="8">H37+H36+H35+H34</f>
        <v>0</v>
      </c>
      <c r="I33" s="11">
        <f t="shared" si="8"/>
        <v>0</v>
      </c>
      <c r="J33" s="11">
        <f t="shared" si="8"/>
        <v>0</v>
      </c>
      <c r="K33" s="11">
        <f t="shared" si="8"/>
        <v>0</v>
      </c>
      <c r="L33" s="11">
        <f t="shared" ref="L33:L87" si="9">K33+J33+I33+H33+G33+F33+E33</f>
        <v>3900</v>
      </c>
      <c r="M33" s="12" t="s">
        <v>6</v>
      </c>
    </row>
    <row r="34" spans="1:13" ht="37.5" x14ac:dyDescent="0.3">
      <c r="A34" s="39"/>
      <c r="B34" s="35"/>
      <c r="C34" s="28"/>
      <c r="D34" s="29"/>
      <c r="E34" s="11">
        <v>3014.1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  <c r="L34" s="11">
        <f t="shared" si="9"/>
        <v>3014.1</v>
      </c>
      <c r="M34" s="12" t="s">
        <v>7</v>
      </c>
    </row>
    <row r="35" spans="1:13" ht="18.75" x14ac:dyDescent="0.3">
      <c r="A35" s="39"/>
      <c r="B35" s="35"/>
      <c r="C35" s="28"/>
      <c r="D35" s="29"/>
      <c r="E35" s="11">
        <v>226.9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f t="shared" si="9"/>
        <v>226.9</v>
      </c>
      <c r="M35" s="13" t="s">
        <v>8</v>
      </c>
    </row>
    <row r="36" spans="1:13" ht="18.75" x14ac:dyDescent="0.3">
      <c r="A36" s="39"/>
      <c r="B36" s="35"/>
      <c r="C36" s="28"/>
      <c r="D36" s="29"/>
      <c r="E36" s="11">
        <v>659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  <c r="K36" s="11">
        <v>0</v>
      </c>
      <c r="L36" s="11">
        <f t="shared" si="9"/>
        <v>659</v>
      </c>
      <c r="M36" s="13" t="s">
        <v>58</v>
      </c>
    </row>
    <row r="37" spans="1:13" ht="45.75" customHeight="1" x14ac:dyDescent="0.25">
      <c r="A37" s="39"/>
      <c r="B37" s="35"/>
      <c r="C37" s="28"/>
      <c r="D37" s="29"/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f t="shared" si="9"/>
        <v>0</v>
      </c>
      <c r="M37" s="15" t="s">
        <v>9</v>
      </c>
    </row>
    <row r="38" spans="1:13" ht="18.75" x14ac:dyDescent="0.25">
      <c r="A38" s="44">
        <v>4</v>
      </c>
      <c r="B38" s="35" t="s">
        <v>33</v>
      </c>
      <c r="C38" s="27" t="s">
        <v>41</v>
      </c>
      <c r="D38" s="32" t="s">
        <v>34</v>
      </c>
      <c r="E38" s="11">
        <v>0</v>
      </c>
      <c r="F38" s="11">
        <f>F39+F40+F41+F42</f>
        <v>1090</v>
      </c>
      <c r="G38" s="11">
        <f t="shared" ref="G38:K38" si="10">G39+G40+G41+G42</f>
        <v>1090</v>
      </c>
      <c r="H38" s="11">
        <f t="shared" si="10"/>
        <v>1090</v>
      </c>
      <c r="I38" s="11">
        <f t="shared" si="10"/>
        <v>1090</v>
      </c>
      <c r="J38" s="11">
        <f t="shared" si="10"/>
        <v>0</v>
      </c>
      <c r="K38" s="11">
        <f t="shared" si="10"/>
        <v>0</v>
      </c>
      <c r="L38" s="11">
        <f t="shared" si="9"/>
        <v>4360</v>
      </c>
      <c r="M38" s="15" t="s">
        <v>6</v>
      </c>
    </row>
    <row r="39" spans="1:13" ht="37.5" x14ac:dyDescent="0.3">
      <c r="A39" s="33"/>
      <c r="B39" s="35"/>
      <c r="C39" s="28"/>
      <c r="D39" s="30"/>
      <c r="E39" s="11">
        <v>0</v>
      </c>
      <c r="F39" s="11">
        <v>0</v>
      </c>
      <c r="G39" s="19">
        <v>0</v>
      </c>
      <c r="H39" s="19">
        <v>0</v>
      </c>
      <c r="I39" s="19">
        <v>0</v>
      </c>
      <c r="J39" s="11">
        <v>0</v>
      </c>
      <c r="K39" s="11">
        <v>0</v>
      </c>
      <c r="L39" s="11">
        <f t="shared" si="9"/>
        <v>0</v>
      </c>
      <c r="M39" s="12" t="s">
        <v>7</v>
      </c>
    </row>
    <row r="40" spans="1:13" ht="18.75" x14ac:dyDescent="0.3">
      <c r="A40" s="33"/>
      <c r="B40" s="35"/>
      <c r="C40" s="28"/>
      <c r="D40" s="30"/>
      <c r="E40" s="11">
        <v>0</v>
      </c>
      <c r="F40" s="11">
        <v>0</v>
      </c>
      <c r="G40" s="19">
        <v>0</v>
      </c>
      <c r="H40" s="19">
        <v>0</v>
      </c>
      <c r="I40" s="19">
        <v>0</v>
      </c>
      <c r="J40" s="11">
        <v>0</v>
      </c>
      <c r="K40" s="11">
        <v>0</v>
      </c>
      <c r="L40" s="11">
        <f t="shared" si="9"/>
        <v>0</v>
      </c>
      <c r="M40" s="13" t="s">
        <v>8</v>
      </c>
    </row>
    <row r="41" spans="1:13" ht="18.75" x14ac:dyDescent="0.3">
      <c r="A41" s="33"/>
      <c r="B41" s="35"/>
      <c r="C41" s="28"/>
      <c r="D41" s="30"/>
      <c r="E41" s="11">
        <v>0</v>
      </c>
      <c r="F41" s="11">
        <v>1090</v>
      </c>
      <c r="G41" s="11">
        <v>1090</v>
      </c>
      <c r="H41" s="11">
        <v>1090</v>
      </c>
      <c r="I41" s="11">
        <v>1090</v>
      </c>
      <c r="J41" s="11">
        <v>0</v>
      </c>
      <c r="K41" s="11">
        <v>0</v>
      </c>
      <c r="L41" s="11">
        <f t="shared" si="9"/>
        <v>4360</v>
      </c>
      <c r="M41" s="13" t="s">
        <v>58</v>
      </c>
    </row>
    <row r="42" spans="1:13" ht="80.25" customHeight="1" x14ac:dyDescent="0.25">
      <c r="A42" s="34"/>
      <c r="B42" s="35"/>
      <c r="C42" s="28"/>
      <c r="D42" s="31"/>
      <c r="E42" s="11">
        <v>0</v>
      </c>
      <c r="F42" s="11">
        <v>0</v>
      </c>
      <c r="G42" s="19">
        <v>0</v>
      </c>
      <c r="H42" s="19">
        <v>0</v>
      </c>
      <c r="I42" s="19">
        <v>0</v>
      </c>
      <c r="J42" s="11">
        <v>0</v>
      </c>
      <c r="K42" s="11">
        <v>0</v>
      </c>
      <c r="L42" s="11">
        <f t="shared" si="9"/>
        <v>0</v>
      </c>
      <c r="M42" s="15" t="s">
        <v>9</v>
      </c>
    </row>
    <row r="43" spans="1:13" ht="18.75" customHeight="1" x14ac:dyDescent="0.25">
      <c r="A43" s="39">
        <v>5</v>
      </c>
      <c r="B43" s="35" t="s">
        <v>32</v>
      </c>
      <c r="C43" s="27" t="s">
        <v>41</v>
      </c>
      <c r="D43" s="29" t="s">
        <v>19</v>
      </c>
      <c r="E43" s="11">
        <f>E47+E46+E45+E44</f>
        <v>104581.4</v>
      </c>
      <c r="F43" s="11" t="s">
        <v>76</v>
      </c>
      <c r="G43" s="19" t="s">
        <v>103</v>
      </c>
      <c r="H43" s="19" t="s">
        <v>104</v>
      </c>
      <c r="I43" s="19" t="s">
        <v>106</v>
      </c>
      <c r="J43" s="11">
        <v>0</v>
      </c>
      <c r="K43" s="11">
        <v>0</v>
      </c>
      <c r="L43" s="11" t="s">
        <v>107</v>
      </c>
      <c r="M43" s="15" t="s">
        <v>6</v>
      </c>
    </row>
    <row r="44" spans="1:13" ht="37.5" x14ac:dyDescent="0.25">
      <c r="A44" s="39"/>
      <c r="B44" s="35"/>
      <c r="C44" s="28"/>
      <c r="D44" s="29"/>
      <c r="E44" s="11">
        <v>91122.5</v>
      </c>
      <c r="F44" s="11">
        <v>180899.9</v>
      </c>
      <c r="G44" s="11" t="s">
        <v>66</v>
      </c>
      <c r="H44" s="11" t="s">
        <v>95</v>
      </c>
      <c r="I44" s="11" t="s">
        <v>98</v>
      </c>
      <c r="J44" s="11">
        <v>0</v>
      </c>
      <c r="K44" s="11">
        <v>0</v>
      </c>
      <c r="L44" s="11" t="s">
        <v>108</v>
      </c>
      <c r="M44" s="15" t="s">
        <v>7</v>
      </c>
    </row>
    <row r="45" spans="1:13" ht="18.75" x14ac:dyDescent="0.25">
      <c r="A45" s="39"/>
      <c r="B45" s="35"/>
      <c r="C45" s="28"/>
      <c r="D45" s="29"/>
      <c r="E45" s="11">
        <v>6858.7</v>
      </c>
      <c r="F45" s="11">
        <v>1827.3</v>
      </c>
      <c r="G45" s="23" t="s">
        <v>93</v>
      </c>
      <c r="H45" s="11" t="s">
        <v>105</v>
      </c>
      <c r="I45" s="11" t="s">
        <v>97</v>
      </c>
      <c r="J45" s="11">
        <v>0</v>
      </c>
      <c r="K45" s="11">
        <v>0</v>
      </c>
      <c r="L45" s="11" t="s">
        <v>109</v>
      </c>
      <c r="M45" s="16" t="s">
        <v>8</v>
      </c>
    </row>
    <row r="46" spans="1:13" ht="18.75" x14ac:dyDescent="0.3">
      <c r="A46" s="39"/>
      <c r="B46" s="35"/>
      <c r="C46" s="28"/>
      <c r="D46" s="29"/>
      <c r="E46" s="11">
        <v>3030.3</v>
      </c>
      <c r="F46" s="11">
        <v>5651.4</v>
      </c>
      <c r="G46" s="11">
        <v>6718.5</v>
      </c>
      <c r="H46" s="11">
        <v>5779.3</v>
      </c>
      <c r="I46" s="11">
        <v>5634.9</v>
      </c>
      <c r="J46" s="11">
        <v>0</v>
      </c>
      <c r="K46" s="11">
        <v>0</v>
      </c>
      <c r="L46" s="11">
        <f>K46+J46+I46+H46+G46+F46+E46</f>
        <v>26814.399999999998</v>
      </c>
      <c r="M46" s="13" t="s">
        <v>58</v>
      </c>
    </row>
    <row r="47" spans="1:13" ht="37.5" x14ac:dyDescent="0.25">
      <c r="A47" s="39"/>
      <c r="B47" s="35"/>
      <c r="C47" s="28"/>
      <c r="D47" s="29"/>
      <c r="E47" s="11">
        <v>3569.9</v>
      </c>
      <c r="F47" s="11" t="s">
        <v>77</v>
      </c>
      <c r="G47" s="11" t="s">
        <v>42</v>
      </c>
      <c r="H47" s="11" t="s">
        <v>43</v>
      </c>
      <c r="I47" s="11" t="s">
        <v>44</v>
      </c>
      <c r="J47" s="11">
        <v>0</v>
      </c>
      <c r="K47" s="11">
        <v>0</v>
      </c>
      <c r="L47" s="11" t="s">
        <v>81</v>
      </c>
      <c r="M47" s="15" t="s">
        <v>9</v>
      </c>
    </row>
    <row r="48" spans="1:13" ht="18.75" customHeight="1" x14ac:dyDescent="0.3">
      <c r="A48" s="39">
        <v>6</v>
      </c>
      <c r="B48" s="35" t="s">
        <v>35</v>
      </c>
      <c r="C48" s="27" t="s">
        <v>41</v>
      </c>
      <c r="D48" s="29" t="s">
        <v>19</v>
      </c>
      <c r="E48" s="11">
        <f>E49+E50+E51+E52</f>
        <v>1400</v>
      </c>
      <c r="F48" s="11">
        <v>0</v>
      </c>
      <c r="G48" s="19">
        <f t="shared" ref="G48:I48" si="11">G49+G50+G51+G52</f>
        <v>4244</v>
      </c>
      <c r="H48" s="19">
        <f>H49+H50+H51+H52</f>
        <v>4244</v>
      </c>
      <c r="I48" s="19">
        <f t="shared" si="11"/>
        <v>4244</v>
      </c>
      <c r="J48" s="11">
        <f t="shared" ref="J48:K48" si="12">J52+J51+J50+J49</f>
        <v>0</v>
      </c>
      <c r="K48" s="11">
        <f t="shared" si="12"/>
        <v>0</v>
      </c>
      <c r="L48" s="11">
        <f t="shared" si="9"/>
        <v>14132</v>
      </c>
      <c r="M48" s="12" t="s">
        <v>6</v>
      </c>
    </row>
    <row r="49" spans="1:13" ht="37.5" x14ac:dyDescent="0.25">
      <c r="A49" s="39"/>
      <c r="B49" s="35"/>
      <c r="C49" s="28"/>
      <c r="D49" s="29"/>
      <c r="E49" s="11">
        <v>0</v>
      </c>
      <c r="F49" s="11">
        <v>0</v>
      </c>
      <c r="G49" s="19">
        <v>0</v>
      </c>
      <c r="H49" s="19">
        <v>0</v>
      </c>
      <c r="I49" s="19">
        <v>0</v>
      </c>
      <c r="J49" s="11">
        <v>0</v>
      </c>
      <c r="K49" s="11">
        <v>0</v>
      </c>
      <c r="L49" s="11">
        <f t="shared" si="9"/>
        <v>0</v>
      </c>
      <c r="M49" s="15" t="s">
        <v>7</v>
      </c>
    </row>
    <row r="50" spans="1:13" ht="18.75" x14ac:dyDescent="0.25">
      <c r="A50" s="39"/>
      <c r="B50" s="35"/>
      <c r="C50" s="28"/>
      <c r="D50" s="29"/>
      <c r="E50" s="11">
        <v>0</v>
      </c>
      <c r="F50" s="11">
        <v>0</v>
      </c>
      <c r="G50" s="19">
        <v>0</v>
      </c>
      <c r="H50" s="19">
        <v>0</v>
      </c>
      <c r="I50" s="19">
        <v>0</v>
      </c>
      <c r="J50" s="11">
        <v>0</v>
      </c>
      <c r="K50" s="11">
        <v>0</v>
      </c>
      <c r="L50" s="11">
        <f t="shared" si="9"/>
        <v>0</v>
      </c>
      <c r="M50" s="16" t="s">
        <v>8</v>
      </c>
    </row>
    <row r="51" spans="1:13" ht="18.75" x14ac:dyDescent="0.3">
      <c r="A51" s="39"/>
      <c r="B51" s="35"/>
      <c r="C51" s="28"/>
      <c r="D51" s="29"/>
      <c r="E51" s="11">
        <v>1400</v>
      </c>
      <c r="F51" s="11">
        <v>0</v>
      </c>
      <c r="G51" s="11">
        <v>4244</v>
      </c>
      <c r="H51" s="11">
        <v>4244</v>
      </c>
      <c r="I51" s="11">
        <v>4244</v>
      </c>
      <c r="J51" s="11">
        <v>0</v>
      </c>
      <c r="K51" s="11">
        <v>0</v>
      </c>
      <c r="L51" s="11">
        <f>K51+J51+I51+H51+G51+F51+E51</f>
        <v>14132</v>
      </c>
      <c r="M51" s="13" t="s">
        <v>58</v>
      </c>
    </row>
    <row r="52" spans="1:13" ht="37.5" x14ac:dyDescent="0.25">
      <c r="A52" s="39"/>
      <c r="B52" s="35"/>
      <c r="C52" s="28"/>
      <c r="D52" s="29"/>
      <c r="E52" s="11">
        <v>0</v>
      </c>
      <c r="F52" s="11">
        <v>0</v>
      </c>
      <c r="G52" s="19">
        <v>0</v>
      </c>
      <c r="H52" s="19">
        <v>0</v>
      </c>
      <c r="I52" s="19">
        <v>0</v>
      </c>
      <c r="J52" s="11">
        <v>0</v>
      </c>
      <c r="K52" s="11">
        <v>0</v>
      </c>
      <c r="L52" s="11">
        <f t="shared" si="9"/>
        <v>0</v>
      </c>
      <c r="M52" s="15" t="s">
        <v>9</v>
      </c>
    </row>
    <row r="53" spans="1:13" ht="18.75" customHeight="1" x14ac:dyDescent="0.3">
      <c r="A53" s="39">
        <v>7</v>
      </c>
      <c r="B53" s="35" t="s">
        <v>4</v>
      </c>
      <c r="C53" s="27" t="s">
        <v>41</v>
      </c>
      <c r="D53" s="29" t="s">
        <v>20</v>
      </c>
      <c r="E53" s="11">
        <f>E58+E63+E68+E73+E78</f>
        <v>120995.4</v>
      </c>
      <c r="F53" s="11" t="s">
        <v>55</v>
      </c>
      <c r="G53" s="11" t="s">
        <v>73</v>
      </c>
      <c r="H53" s="11" t="s">
        <v>110</v>
      </c>
      <c r="I53" s="11" t="s">
        <v>113</v>
      </c>
      <c r="J53" s="11" t="s">
        <v>53</v>
      </c>
      <c r="K53" s="11" t="s">
        <v>53</v>
      </c>
      <c r="L53" s="11" t="s">
        <v>116</v>
      </c>
      <c r="M53" s="12" t="s">
        <v>6</v>
      </c>
    </row>
    <row r="54" spans="1:13" ht="37.5" x14ac:dyDescent="0.3">
      <c r="A54" s="39"/>
      <c r="B54" s="35"/>
      <c r="C54" s="28"/>
      <c r="D54" s="29"/>
      <c r="E54" s="11">
        <f>E59+E64+E69+E74+E79</f>
        <v>106806.2</v>
      </c>
      <c r="F54" s="11">
        <f>F59+F64+F69+F74+F79</f>
        <v>109170.1</v>
      </c>
      <c r="G54" s="23" t="s">
        <v>67</v>
      </c>
      <c r="H54" s="11" t="s">
        <v>111</v>
      </c>
      <c r="I54" s="11" t="s">
        <v>114</v>
      </c>
      <c r="J54" s="11" t="s">
        <v>50</v>
      </c>
      <c r="K54" s="11" t="s">
        <v>50</v>
      </c>
      <c r="L54" s="23" t="s">
        <v>117</v>
      </c>
      <c r="M54" s="12" t="s">
        <v>7</v>
      </c>
    </row>
    <row r="55" spans="1:13" ht="18.75" x14ac:dyDescent="0.3">
      <c r="A55" s="39"/>
      <c r="B55" s="35"/>
      <c r="C55" s="28"/>
      <c r="D55" s="29"/>
      <c r="E55" s="11">
        <f>E60+E65+E70+E75+E80</f>
        <v>8039.1</v>
      </c>
      <c r="F55" s="11">
        <f>F60+F65+F70+F75+F80</f>
        <v>1102.7</v>
      </c>
      <c r="G55" s="23" t="s">
        <v>71</v>
      </c>
      <c r="H55" s="11" t="s">
        <v>112</v>
      </c>
      <c r="I55" s="11" t="s">
        <v>115</v>
      </c>
      <c r="J55" s="11" t="s">
        <v>50</v>
      </c>
      <c r="K55" s="11" t="s">
        <v>50</v>
      </c>
      <c r="L55" s="23" t="s">
        <v>118</v>
      </c>
      <c r="M55" s="13" t="s">
        <v>8</v>
      </c>
    </row>
    <row r="56" spans="1:13" ht="18.75" x14ac:dyDescent="0.3">
      <c r="A56" s="39"/>
      <c r="B56" s="35"/>
      <c r="C56" s="28"/>
      <c r="D56" s="29"/>
      <c r="E56" s="11">
        <f>E61+E66+E71+E76+E81</f>
        <v>6150.1</v>
      </c>
      <c r="F56" s="11">
        <f>F61+F66+F71+F76+F81</f>
        <v>4240.3999999999996</v>
      </c>
      <c r="G56" s="11">
        <f>G61+G66+G71+G76+G81</f>
        <v>5702.6</v>
      </c>
      <c r="H56" s="11">
        <f t="shared" ref="H56:K56" si="13">H61+H66+H71+H76+H81</f>
        <v>5702.6</v>
      </c>
      <c r="I56" s="11">
        <f t="shared" si="13"/>
        <v>5702.6</v>
      </c>
      <c r="J56" s="11">
        <f t="shared" si="13"/>
        <v>12239.4</v>
      </c>
      <c r="K56" s="11">
        <f t="shared" si="13"/>
        <v>12239.4</v>
      </c>
      <c r="L56" s="23">
        <f>L61+L66+L71+L76+L81</f>
        <v>51977.099999999991</v>
      </c>
      <c r="M56" s="13" t="s">
        <v>58</v>
      </c>
    </row>
    <row r="57" spans="1:13" ht="37.5" x14ac:dyDescent="0.3">
      <c r="A57" s="39"/>
      <c r="B57" s="35"/>
      <c r="C57" s="28"/>
      <c r="D57" s="29"/>
      <c r="E57" s="11">
        <f>E62+E67+E72+E77+E82</f>
        <v>0</v>
      </c>
      <c r="F57" s="11">
        <f t="shared" ref="F57:L57" si="14">F62+F67+F72+F77+F82</f>
        <v>0</v>
      </c>
      <c r="G57" s="11">
        <f t="shared" si="14"/>
        <v>0</v>
      </c>
      <c r="H57" s="11">
        <f t="shared" si="14"/>
        <v>0</v>
      </c>
      <c r="I57" s="11">
        <f t="shared" si="14"/>
        <v>0</v>
      </c>
      <c r="J57" s="11">
        <f t="shared" si="14"/>
        <v>0</v>
      </c>
      <c r="K57" s="11">
        <f t="shared" si="14"/>
        <v>0</v>
      </c>
      <c r="L57" s="11">
        <f t="shared" si="14"/>
        <v>0</v>
      </c>
      <c r="M57" s="12" t="s">
        <v>9</v>
      </c>
    </row>
    <row r="58" spans="1:13" ht="18.75" customHeight="1" x14ac:dyDescent="0.3">
      <c r="A58" s="39">
        <v>8</v>
      </c>
      <c r="B58" s="35" t="s">
        <v>47</v>
      </c>
      <c r="C58" s="27" t="s">
        <v>41</v>
      </c>
      <c r="D58" s="30" t="s">
        <v>28</v>
      </c>
      <c r="E58" s="11">
        <f>E59+E60+E61+E62</f>
        <v>1035.3999999999999</v>
      </c>
      <c r="F58" s="11">
        <f>F59+F60+F61+F62</f>
        <v>1086.0999999999999</v>
      </c>
      <c r="G58" s="24" t="s">
        <v>56</v>
      </c>
      <c r="H58" s="19" t="s">
        <v>52</v>
      </c>
      <c r="I58" s="19" t="s">
        <v>52</v>
      </c>
      <c r="J58" s="19" t="s">
        <v>52</v>
      </c>
      <c r="K58" s="19" t="s">
        <v>52</v>
      </c>
      <c r="L58" s="23" t="s">
        <v>61</v>
      </c>
      <c r="M58" s="12" t="s">
        <v>6</v>
      </c>
    </row>
    <row r="59" spans="1:13" ht="37.5" x14ac:dyDescent="0.3">
      <c r="A59" s="39"/>
      <c r="B59" s="35"/>
      <c r="C59" s="28"/>
      <c r="D59" s="30"/>
      <c r="E59" s="11">
        <v>934</v>
      </c>
      <c r="F59" s="11">
        <v>1043</v>
      </c>
      <c r="G59" s="23" t="s">
        <v>50</v>
      </c>
      <c r="H59" s="11" t="s">
        <v>50</v>
      </c>
      <c r="I59" s="11" t="s">
        <v>50</v>
      </c>
      <c r="J59" s="11" t="s">
        <v>50</v>
      </c>
      <c r="K59" s="11" t="s">
        <v>50</v>
      </c>
      <c r="L59" s="23" t="s">
        <v>59</v>
      </c>
      <c r="M59" s="12" t="s">
        <v>7</v>
      </c>
    </row>
    <row r="60" spans="1:13" ht="18.75" x14ac:dyDescent="0.3">
      <c r="A60" s="39"/>
      <c r="B60" s="35"/>
      <c r="C60" s="28"/>
      <c r="D60" s="30"/>
      <c r="E60" s="11">
        <v>70.3</v>
      </c>
      <c r="F60" s="11">
        <v>10.5</v>
      </c>
      <c r="G60" s="23" t="s">
        <v>50</v>
      </c>
      <c r="H60" s="23" t="s">
        <v>50</v>
      </c>
      <c r="I60" s="23" t="s">
        <v>50</v>
      </c>
      <c r="J60" s="23" t="s">
        <v>50</v>
      </c>
      <c r="K60" s="23" t="s">
        <v>50</v>
      </c>
      <c r="L60" s="23" t="s">
        <v>60</v>
      </c>
      <c r="M60" s="13" t="s">
        <v>8</v>
      </c>
    </row>
    <row r="61" spans="1:13" ht="18.75" x14ac:dyDescent="0.3">
      <c r="A61" s="39"/>
      <c r="B61" s="35"/>
      <c r="C61" s="28"/>
      <c r="D61" s="30"/>
      <c r="E61" s="11">
        <v>31.1</v>
      </c>
      <c r="F61" s="11">
        <v>32.6</v>
      </c>
      <c r="G61" s="11">
        <v>2433.6999999999998</v>
      </c>
      <c r="H61" s="11">
        <v>72.400000000000006</v>
      </c>
      <c r="I61" s="11">
        <v>72.400000000000006</v>
      </c>
      <c r="J61" s="11">
        <v>72.400000000000006</v>
      </c>
      <c r="K61" s="11">
        <v>72.400000000000006</v>
      </c>
      <c r="L61" s="23">
        <f>K61+J61+I61+H61+G61+F61+E61</f>
        <v>2786.9999999999995</v>
      </c>
      <c r="M61" s="13" t="s">
        <v>58</v>
      </c>
    </row>
    <row r="62" spans="1:13" ht="37.5" x14ac:dyDescent="0.25">
      <c r="A62" s="39"/>
      <c r="B62" s="35"/>
      <c r="C62" s="28"/>
      <c r="D62" s="31"/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0</v>
      </c>
      <c r="K62" s="11">
        <v>0</v>
      </c>
      <c r="L62" s="11">
        <f t="shared" si="9"/>
        <v>0</v>
      </c>
      <c r="M62" s="15" t="s">
        <v>9</v>
      </c>
    </row>
    <row r="63" spans="1:13" ht="18.75" customHeight="1" x14ac:dyDescent="0.25">
      <c r="A63" s="33">
        <v>9</v>
      </c>
      <c r="B63" s="40" t="s">
        <v>48</v>
      </c>
      <c r="C63" s="27" t="s">
        <v>41</v>
      </c>
      <c r="D63" s="32" t="s">
        <v>28</v>
      </c>
      <c r="E63" s="11">
        <f>E64+E65+E66+E67</f>
        <v>65308.800000000003</v>
      </c>
      <c r="F63" s="11">
        <f>F64+F65+F66+F67</f>
        <v>112597.3</v>
      </c>
      <c r="G63" s="24" t="s">
        <v>72</v>
      </c>
      <c r="H63" s="19" t="s">
        <v>119</v>
      </c>
      <c r="I63" s="19" t="s">
        <v>120</v>
      </c>
      <c r="J63" s="11" t="s">
        <v>51</v>
      </c>
      <c r="K63" s="11" t="s">
        <v>51</v>
      </c>
      <c r="L63" s="23" t="s">
        <v>121</v>
      </c>
      <c r="M63" s="15" t="s">
        <v>6</v>
      </c>
    </row>
    <row r="64" spans="1:13" ht="37.5" x14ac:dyDescent="0.25">
      <c r="A64" s="33"/>
      <c r="B64" s="35"/>
      <c r="C64" s="28"/>
      <c r="D64" s="30"/>
      <c r="E64" s="11">
        <v>58915.1</v>
      </c>
      <c r="F64" s="11">
        <v>108127.1</v>
      </c>
      <c r="G64" s="23" t="s">
        <v>67</v>
      </c>
      <c r="H64" s="23" t="s">
        <v>111</v>
      </c>
      <c r="I64" s="23" t="s">
        <v>114</v>
      </c>
      <c r="J64" s="23" t="s">
        <v>50</v>
      </c>
      <c r="K64" s="23" t="s">
        <v>50</v>
      </c>
      <c r="L64" s="23" t="s">
        <v>122</v>
      </c>
      <c r="M64" s="15" t="s">
        <v>7</v>
      </c>
    </row>
    <row r="65" spans="1:13" ht="18.75" x14ac:dyDescent="0.25">
      <c r="A65" s="33"/>
      <c r="B65" s="35"/>
      <c r="C65" s="28"/>
      <c r="D65" s="30"/>
      <c r="E65" s="11">
        <v>4434.3999999999996</v>
      </c>
      <c r="F65" s="11">
        <v>1092.2</v>
      </c>
      <c r="G65" s="23" t="s">
        <v>71</v>
      </c>
      <c r="H65" s="11" t="s">
        <v>112</v>
      </c>
      <c r="I65" s="11" t="s">
        <v>115</v>
      </c>
      <c r="J65" s="11" t="s">
        <v>50</v>
      </c>
      <c r="K65" s="11" t="s">
        <v>50</v>
      </c>
      <c r="L65" s="23" t="s">
        <v>123</v>
      </c>
      <c r="M65" s="16" t="s">
        <v>8</v>
      </c>
    </row>
    <row r="66" spans="1:13" ht="18.75" x14ac:dyDescent="0.3">
      <c r="A66" s="33"/>
      <c r="B66" s="35"/>
      <c r="C66" s="28"/>
      <c r="D66" s="30"/>
      <c r="E66" s="11">
        <v>1959.3</v>
      </c>
      <c r="F66" s="11">
        <v>3378</v>
      </c>
      <c r="G66" s="23">
        <v>907.6</v>
      </c>
      <c r="H66" s="11">
        <v>3268.9</v>
      </c>
      <c r="I66" s="11">
        <v>3268.9</v>
      </c>
      <c r="J66" s="11">
        <v>8989.5</v>
      </c>
      <c r="K66" s="11">
        <v>8989.5</v>
      </c>
      <c r="L66" s="11">
        <f>K66+J66+I66+H66+G66+F66+E66</f>
        <v>30761.7</v>
      </c>
      <c r="M66" s="13" t="s">
        <v>58</v>
      </c>
    </row>
    <row r="67" spans="1:13" ht="37.5" x14ac:dyDescent="0.25">
      <c r="A67" s="33"/>
      <c r="B67" s="35"/>
      <c r="C67" s="28"/>
      <c r="D67" s="31"/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0</v>
      </c>
      <c r="K67" s="11">
        <v>0</v>
      </c>
      <c r="L67" s="11">
        <f t="shared" si="9"/>
        <v>0</v>
      </c>
      <c r="M67" s="15" t="s">
        <v>9</v>
      </c>
    </row>
    <row r="68" spans="1:13" ht="18.75" customHeight="1" x14ac:dyDescent="0.25">
      <c r="A68" s="33"/>
      <c r="B68" s="35"/>
      <c r="C68" s="27" t="s">
        <v>41</v>
      </c>
      <c r="D68" s="32" t="s">
        <v>29</v>
      </c>
      <c r="E68" s="11">
        <f>E69+E70+E71+E72</f>
        <v>52053.1</v>
      </c>
      <c r="F68" s="11">
        <f t="shared" ref="F68:K68" si="15">F69+F70+F71+F72</f>
        <v>0</v>
      </c>
      <c r="G68" s="19">
        <f t="shared" si="15"/>
        <v>0</v>
      </c>
      <c r="H68" s="19">
        <f t="shared" si="15"/>
        <v>0</v>
      </c>
      <c r="I68" s="19">
        <f t="shared" si="15"/>
        <v>0</v>
      </c>
      <c r="J68" s="19">
        <f t="shared" si="15"/>
        <v>0</v>
      </c>
      <c r="K68" s="19">
        <f t="shared" si="15"/>
        <v>0</v>
      </c>
      <c r="L68" s="11">
        <f t="shared" si="9"/>
        <v>52053.1</v>
      </c>
      <c r="M68" s="15" t="s">
        <v>6</v>
      </c>
    </row>
    <row r="69" spans="1:13" ht="37.5" x14ac:dyDescent="0.25">
      <c r="A69" s="33"/>
      <c r="B69" s="35"/>
      <c r="C69" s="28"/>
      <c r="D69" s="30"/>
      <c r="E69" s="11">
        <v>46957.1</v>
      </c>
      <c r="F69" s="11">
        <v>0</v>
      </c>
      <c r="G69" s="19">
        <v>0</v>
      </c>
      <c r="H69" s="19">
        <v>0</v>
      </c>
      <c r="I69" s="19">
        <v>0</v>
      </c>
      <c r="J69" s="19">
        <v>0</v>
      </c>
      <c r="K69" s="19">
        <v>0</v>
      </c>
      <c r="L69" s="11">
        <f t="shared" si="9"/>
        <v>46957.1</v>
      </c>
      <c r="M69" s="15" t="s">
        <v>7</v>
      </c>
    </row>
    <row r="70" spans="1:13" ht="18.75" x14ac:dyDescent="0.25">
      <c r="A70" s="33"/>
      <c r="B70" s="35"/>
      <c r="C70" s="28"/>
      <c r="D70" s="30"/>
      <c r="E70" s="11">
        <v>3534.4</v>
      </c>
      <c r="F70" s="11">
        <v>0</v>
      </c>
      <c r="G70" s="19">
        <v>0</v>
      </c>
      <c r="H70" s="19">
        <v>0</v>
      </c>
      <c r="I70" s="19">
        <v>0</v>
      </c>
      <c r="J70" s="19">
        <v>0</v>
      </c>
      <c r="K70" s="19">
        <v>0</v>
      </c>
      <c r="L70" s="11">
        <f t="shared" si="9"/>
        <v>3534.4</v>
      </c>
      <c r="M70" s="16" t="s">
        <v>8</v>
      </c>
    </row>
    <row r="71" spans="1:13" ht="18.75" x14ac:dyDescent="0.3">
      <c r="A71" s="33"/>
      <c r="B71" s="35"/>
      <c r="C71" s="28"/>
      <c r="D71" s="30"/>
      <c r="E71" s="11">
        <v>1561.6</v>
      </c>
      <c r="F71" s="11">
        <v>0</v>
      </c>
      <c r="G71" s="19">
        <v>0</v>
      </c>
      <c r="H71" s="19">
        <v>0</v>
      </c>
      <c r="I71" s="19">
        <v>0</v>
      </c>
      <c r="J71" s="19">
        <v>0</v>
      </c>
      <c r="K71" s="19">
        <v>0</v>
      </c>
      <c r="L71" s="11">
        <f t="shared" si="9"/>
        <v>1561.6</v>
      </c>
      <c r="M71" s="13" t="s">
        <v>58</v>
      </c>
    </row>
    <row r="72" spans="1:13" ht="37.5" x14ac:dyDescent="0.25">
      <c r="A72" s="34"/>
      <c r="B72" s="35"/>
      <c r="C72" s="28"/>
      <c r="D72" s="31"/>
      <c r="E72" s="11">
        <v>0</v>
      </c>
      <c r="F72" s="11">
        <v>0</v>
      </c>
      <c r="G72" s="19">
        <v>0</v>
      </c>
      <c r="H72" s="19">
        <v>0</v>
      </c>
      <c r="I72" s="19">
        <v>0</v>
      </c>
      <c r="J72" s="19">
        <v>0</v>
      </c>
      <c r="K72" s="19">
        <v>0</v>
      </c>
      <c r="L72" s="11">
        <f t="shared" si="9"/>
        <v>0</v>
      </c>
      <c r="M72" s="15" t="s">
        <v>9</v>
      </c>
    </row>
    <row r="73" spans="1:13" ht="18.75" customHeight="1" x14ac:dyDescent="0.25">
      <c r="A73" s="33">
        <v>10</v>
      </c>
      <c r="B73" s="35" t="s">
        <v>49</v>
      </c>
      <c r="C73" s="27" t="s">
        <v>41</v>
      </c>
      <c r="D73" s="32" t="s">
        <v>28</v>
      </c>
      <c r="E73" s="11">
        <f>E74+E75+E76+E77</f>
        <v>1248.0999999999999</v>
      </c>
      <c r="F73" s="11">
        <f t="shared" ref="F73:K73" si="16">F74+F75+F76+F77</f>
        <v>829.8</v>
      </c>
      <c r="G73" s="19">
        <f>G74+G75+G76+G77</f>
        <v>2361.3000000000002</v>
      </c>
      <c r="H73" s="19">
        <f t="shared" si="16"/>
        <v>2361.3000000000002</v>
      </c>
      <c r="I73" s="19">
        <f t="shared" si="16"/>
        <v>2361.3000000000002</v>
      </c>
      <c r="J73" s="19">
        <f t="shared" si="16"/>
        <v>3177.5</v>
      </c>
      <c r="K73" s="19">
        <f t="shared" si="16"/>
        <v>3177.5</v>
      </c>
      <c r="L73" s="11">
        <f>K73+J73+I73+H73+G73+F73+E73</f>
        <v>15516.799999999997</v>
      </c>
      <c r="M73" s="15" t="s">
        <v>6</v>
      </c>
    </row>
    <row r="74" spans="1:13" ht="37.5" x14ac:dyDescent="0.25">
      <c r="A74" s="33"/>
      <c r="B74" s="35"/>
      <c r="C74" s="28"/>
      <c r="D74" s="30"/>
      <c r="E74" s="11">
        <v>0</v>
      </c>
      <c r="F74" s="11">
        <v>0</v>
      </c>
      <c r="G74" s="19">
        <v>0</v>
      </c>
      <c r="H74" s="19">
        <v>0</v>
      </c>
      <c r="I74" s="19">
        <v>0</v>
      </c>
      <c r="J74" s="19">
        <v>0</v>
      </c>
      <c r="K74" s="19">
        <v>0</v>
      </c>
      <c r="L74" s="11">
        <f t="shared" si="9"/>
        <v>0</v>
      </c>
      <c r="M74" s="15" t="s">
        <v>7</v>
      </c>
    </row>
    <row r="75" spans="1:13" ht="18.75" x14ac:dyDescent="0.25">
      <c r="A75" s="33"/>
      <c r="B75" s="35"/>
      <c r="C75" s="28"/>
      <c r="D75" s="30"/>
      <c r="E75" s="11">
        <v>0</v>
      </c>
      <c r="F75" s="11">
        <v>0</v>
      </c>
      <c r="G75" s="19">
        <v>0</v>
      </c>
      <c r="H75" s="19">
        <v>0</v>
      </c>
      <c r="I75" s="19">
        <v>0</v>
      </c>
      <c r="J75" s="19">
        <v>0</v>
      </c>
      <c r="K75" s="19">
        <v>0</v>
      </c>
      <c r="L75" s="11">
        <f t="shared" si="9"/>
        <v>0</v>
      </c>
      <c r="M75" s="16" t="s">
        <v>8</v>
      </c>
    </row>
    <row r="76" spans="1:13" ht="18.75" x14ac:dyDescent="0.3">
      <c r="A76" s="33"/>
      <c r="B76" s="35"/>
      <c r="C76" s="28"/>
      <c r="D76" s="30"/>
      <c r="E76" s="11">
        <v>1248.0999999999999</v>
      </c>
      <c r="F76" s="19">
        <v>829.8</v>
      </c>
      <c r="G76" s="19">
        <v>2361.3000000000002</v>
      </c>
      <c r="H76" s="19">
        <v>2361.3000000000002</v>
      </c>
      <c r="I76" s="19">
        <v>2361.3000000000002</v>
      </c>
      <c r="J76" s="19">
        <v>3177.5</v>
      </c>
      <c r="K76" s="19">
        <v>3177.5</v>
      </c>
      <c r="L76" s="11">
        <f>K76+J76+I76+H76+G76+F76+E76</f>
        <v>15516.799999999997</v>
      </c>
      <c r="M76" s="13" t="s">
        <v>58</v>
      </c>
    </row>
    <row r="77" spans="1:13" ht="37.5" x14ac:dyDescent="0.25">
      <c r="A77" s="33"/>
      <c r="B77" s="35"/>
      <c r="C77" s="28"/>
      <c r="D77" s="31"/>
      <c r="E77" s="11">
        <v>0</v>
      </c>
      <c r="F77" s="11">
        <v>0</v>
      </c>
      <c r="G77" s="19">
        <v>0</v>
      </c>
      <c r="H77" s="19">
        <v>0</v>
      </c>
      <c r="I77" s="19">
        <v>0</v>
      </c>
      <c r="J77" s="19">
        <v>0</v>
      </c>
      <c r="K77" s="19">
        <v>0</v>
      </c>
      <c r="L77" s="11">
        <f t="shared" si="9"/>
        <v>0</v>
      </c>
      <c r="M77" s="15" t="s">
        <v>9</v>
      </c>
    </row>
    <row r="78" spans="1:13" ht="18.75" customHeight="1" x14ac:dyDescent="0.25">
      <c r="A78" s="33"/>
      <c r="B78" s="35"/>
      <c r="C78" s="27" t="s">
        <v>41</v>
      </c>
      <c r="D78" s="32" t="s">
        <v>29</v>
      </c>
      <c r="E78" s="11">
        <f>E79+E80+E81+E82</f>
        <v>1350</v>
      </c>
      <c r="F78" s="11">
        <f>F79+F80+F81+F82</f>
        <v>0</v>
      </c>
      <c r="G78" s="19">
        <f t="shared" ref="G78:K78" si="17">G79+G80+G81+G82</f>
        <v>0</v>
      </c>
      <c r="H78" s="19">
        <f t="shared" si="17"/>
        <v>0</v>
      </c>
      <c r="I78" s="19">
        <f t="shared" si="17"/>
        <v>0</v>
      </c>
      <c r="J78" s="19">
        <f t="shared" si="17"/>
        <v>0</v>
      </c>
      <c r="K78" s="19">
        <f t="shared" si="17"/>
        <v>0</v>
      </c>
      <c r="L78" s="11">
        <f>K78+J78+I78+H78+G78+F78+E78</f>
        <v>1350</v>
      </c>
      <c r="M78" s="15" t="s">
        <v>6</v>
      </c>
    </row>
    <row r="79" spans="1:13" ht="37.5" x14ac:dyDescent="0.25">
      <c r="A79" s="33"/>
      <c r="B79" s="35"/>
      <c r="C79" s="28"/>
      <c r="D79" s="30"/>
      <c r="E79" s="11">
        <v>0</v>
      </c>
      <c r="F79" s="11">
        <v>0</v>
      </c>
      <c r="G79" s="19">
        <v>0</v>
      </c>
      <c r="H79" s="19">
        <v>0</v>
      </c>
      <c r="I79" s="19">
        <v>0</v>
      </c>
      <c r="J79" s="19">
        <f t="shared" ref="J79:K79" si="18">J80+J81+J82+J83</f>
        <v>0</v>
      </c>
      <c r="K79" s="19">
        <f t="shared" si="18"/>
        <v>0</v>
      </c>
      <c r="L79" s="11">
        <f t="shared" si="9"/>
        <v>0</v>
      </c>
      <c r="M79" s="15" t="s">
        <v>7</v>
      </c>
    </row>
    <row r="80" spans="1:13" ht="18.75" x14ac:dyDescent="0.25">
      <c r="A80" s="33"/>
      <c r="B80" s="35"/>
      <c r="C80" s="28"/>
      <c r="D80" s="30"/>
      <c r="E80" s="11">
        <v>0</v>
      </c>
      <c r="F80" s="11">
        <v>0</v>
      </c>
      <c r="G80" s="19">
        <v>0</v>
      </c>
      <c r="H80" s="19">
        <v>0</v>
      </c>
      <c r="I80" s="19">
        <v>0</v>
      </c>
      <c r="J80" s="19">
        <f t="shared" ref="J80:K80" si="19">J81+J82+J83+J84</f>
        <v>0</v>
      </c>
      <c r="K80" s="19">
        <f t="shared" si="19"/>
        <v>0</v>
      </c>
      <c r="L80" s="11">
        <f t="shared" si="9"/>
        <v>0</v>
      </c>
      <c r="M80" s="16" t="s">
        <v>8</v>
      </c>
    </row>
    <row r="81" spans="1:14" ht="18.75" x14ac:dyDescent="0.3">
      <c r="A81" s="33"/>
      <c r="B81" s="35"/>
      <c r="C81" s="28"/>
      <c r="D81" s="30"/>
      <c r="E81" s="11">
        <v>1350</v>
      </c>
      <c r="F81" s="11">
        <v>0</v>
      </c>
      <c r="G81" s="19">
        <v>0</v>
      </c>
      <c r="H81" s="19">
        <v>0</v>
      </c>
      <c r="I81" s="19">
        <v>0</v>
      </c>
      <c r="J81" s="19">
        <f t="shared" ref="J81:K81" si="20">J82+J83+J84+J85</f>
        <v>0</v>
      </c>
      <c r="K81" s="19">
        <f t="shared" si="20"/>
        <v>0</v>
      </c>
      <c r="L81" s="11">
        <f>K81+J81+I81+H81+G81+F81+E81</f>
        <v>1350</v>
      </c>
      <c r="M81" s="13" t="s">
        <v>58</v>
      </c>
    </row>
    <row r="82" spans="1:14" ht="37.5" x14ac:dyDescent="0.25">
      <c r="A82" s="34"/>
      <c r="B82" s="35"/>
      <c r="C82" s="28"/>
      <c r="D82" s="31"/>
      <c r="E82" s="11">
        <v>0</v>
      </c>
      <c r="F82" s="11">
        <v>0</v>
      </c>
      <c r="G82" s="19">
        <v>0</v>
      </c>
      <c r="H82" s="19">
        <v>0</v>
      </c>
      <c r="I82" s="19">
        <v>0</v>
      </c>
      <c r="J82" s="19">
        <f t="shared" ref="J82:K82" si="21">J83+J84+J85+J86</f>
        <v>0</v>
      </c>
      <c r="K82" s="19">
        <f t="shared" si="21"/>
        <v>0</v>
      </c>
      <c r="L82" s="11">
        <f t="shared" si="9"/>
        <v>0</v>
      </c>
      <c r="M82" s="15" t="s">
        <v>9</v>
      </c>
    </row>
    <row r="83" spans="1:14" ht="18.75" customHeight="1" x14ac:dyDescent="0.25">
      <c r="A83" s="39">
        <v>11</v>
      </c>
      <c r="B83" s="35" t="s">
        <v>5</v>
      </c>
      <c r="C83" s="27" t="s">
        <v>41</v>
      </c>
      <c r="D83" s="29" t="s">
        <v>21</v>
      </c>
      <c r="E83" s="11">
        <f>E84+E85+E86+E87</f>
        <v>125</v>
      </c>
      <c r="F83" s="11">
        <v>0</v>
      </c>
      <c r="G83" s="11">
        <v>0</v>
      </c>
      <c r="H83" s="11">
        <v>0</v>
      </c>
      <c r="I83" s="11">
        <v>0</v>
      </c>
      <c r="J83" s="11">
        <v>0</v>
      </c>
      <c r="K83" s="11">
        <v>0</v>
      </c>
      <c r="L83" s="11">
        <f t="shared" si="9"/>
        <v>125</v>
      </c>
      <c r="M83" s="15" t="s">
        <v>6</v>
      </c>
    </row>
    <row r="84" spans="1:14" ht="37.5" x14ac:dyDescent="0.25">
      <c r="A84" s="39"/>
      <c r="B84" s="35"/>
      <c r="C84" s="28"/>
      <c r="D84" s="29"/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1">
        <v>0</v>
      </c>
      <c r="K84" s="11">
        <v>0</v>
      </c>
      <c r="L84" s="11">
        <f t="shared" si="9"/>
        <v>0</v>
      </c>
      <c r="M84" s="15" t="s">
        <v>7</v>
      </c>
    </row>
    <row r="85" spans="1:14" ht="18.75" x14ac:dyDescent="0.25">
      <c r="A85" s="39"/>
      <c r="B85" s="35"/>
      <c r="C85" s="28"/>
      <c r="D85" s="29"/>
      <c r="E85" s="11">
        <v>0</v>
      </c>
      <c r="F85" s="11">
        <v>0</v>
      </c>
      <c r="G85" s="11">
        <v>0</v>
      </c>
      <c r="H85" s="11">
        <v>0</v>
      </c>
      <c r="I85" s="11">
        <v>0</v>
      </c>
      <c r="J85" s="11">
        <v>0</v>
      </c>
      <c r="K85" s="11">
        <v>0</v>
      </c>
      <c r="L85" s="11">
        <f t="shared" si="9"/>
        <v>0</v>
      </c>
      <c r="M85" s="16" t="s">
        <v>8</v>
      </c>
    </row>
    <row r="86" spans="1:14" ht="18.75" x14ac:dyDescent="0.3">
      <c r="A86" s="39"/>
      <c r="B86" s="35"/>
      <c r="C86" s="28"/>
      <c r="D86" s="29"/>
      <c r="E86" s="11">
        <v>0</v>
      </c>
      <c r="F86" s="11">
        <v>0</v>
      </c>
      <c r="G86" s="11">
        <v>0</v>
      </c>
      <c r="H86" s="11">
        <v>0</v>
      </c>
      <c r="I86" s="11">
        <v>0</v>
      </c>
      <c r="J86" s="11">
        <v>0</v>
      </c>
      <c r="K86" s="11">
        <v>0</v>
      </c>
      <c r="L86" s="11">
        <f t="shared" si="9"/>
        <v>0</v>
      </c>
      <c r="M86" s="13" t="s">
        <v>58</v>
      </c>
    </row>
    <row r="87" spans="1:14" ht="61.5" customHeight="1" x14ac:dyDescent="0.25">
      <c r="A87" s="39"/>
      <c r="B87" s="35"/>
      <c r="C87" s="28"/>
      <c r="D87" s="29"/>
      <c r="E87" s="11">
        <v>125</v>
      </c>
      <c r="F87" s="11">
        <v>0</v>
      </c>
      <c r="G87" s="11">
        <v>0</v>
      </c>
      <c r="H87" s="11">
        <v>0</v>
      </c>
      <c r="I87" s="11">
        <v>0</v>
      </c>
      <c r="J87" s="11">
        <v>0</v>
      </c>
      <c r="K87" s="11">
        <v>0</v>
      </c>
      <c r="L87" s="11">
        <f t="shared" si="9"/>
        <v>125</v>
      </c>
      <c r="M87" s="15" t="s">
        <v>9</v>
      </c>
    </row>
    <row r="88" spans="1:14" ht="18.75" customHeight="1" x14ac:dyDescent="0.25">
      <c r="A88" s="38">
        <v>12</v>
      </c>
      <c r="B88" s="35" t="s">
        <v>14</v>
      </c>
      <c r="C88" s="27" t="s">
        <v>41</v>
      </c>
      <c r="D88" s="29" t="s">
        <v>21</v>
      </c>
      <c r="E88" s="11">
        <f>E89+E90+E91+E92</f>
        <v>125</v>
      </c>
      <c r="F88" s="11">
        <v>0</v>
      </c>
      <c r="G88" s="11">
        <v>0</v>
      </c>
      <c r="H88" s="11">
        <v>0</v>
      </c>
      <c r="I88" s="11">
        <v>0</v>
      </c>
      <c r="J88" s="11">
        <v>0</v>
      </c>
      <c r="K88" s="11">
        <v>0</v>
      </c>
      <c r="L88" s="11">
        <f t="shared" ref="L88:L91" si="22">K88+J88+I88+H88+G88+F88+E88</f>
        <v>125</v>
      </c>
      <c r="M88" s="16" t="s">
        <v>6</v>
      </c>
    </row>
    <row r="89" spans="1:14" ht="37.5" x14ac:dyDescent="0.25">
      <c r="A89" s="38"/>
      <c r="B89" s="35"/>
      <c r="C89" s="28"/>
      <c r="D89" s="29"/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1">
        <v>0</v>
      </c>
      <c r="K89" s="11">
        <v>0</v>
      </c>
      <c r="L89" s="11">
        <f t="shared" si="22"/>
        <v>0</v>
      </c>
      <c r="M89" s="15" t="s">
        <v>7</v>
      </c>
    </row>
    <row r="90" spans="1:14" ht="18.75" x14ac:dyDescent="0.25">
      <c r="A90" s="38"/>
      <c r="B90" s="35"/>
      <c r="C90" s="28"/>
      <c r="D90" s="29"/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0</v>
      </c>
      <c r="K90" s="11">
        <v>0</v>
      </c>
      <c r="L90" s="11">
        <f t="shared" si="22"/>
        <v>0</v>
      </c>
      <c r="M90" s="16" t="s">
        <v>8</v>
      </c>
    </row>
    <row r="91" spans="1:14" ht="18.75" x14ac:dyDescent="0.3">
      <c r="A91" s="38"/>
      <c r="B91" s="35"/>
      <c r="C91" s="28"/>
      <c r="D91" s="29"/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0</v>
      </c>
      <c r="K91" s="11">
        <v>0</v>
      </c>
      <c r="L91" s="11">
        <f t="shared" si="22"/>
        <v>0</v>
      </c>
      <c r="M91" s="13" t="s">
        <v>58</v>
      </c>
    </row>
    <row r="92" spans="1:14" ht="46.5" customHeight="1" x14ac:dyDescent="0.25">
      <c r="A92" s="38"/>
      <c r="B92" s="35"/>
      <c r="C92" s="28"/>
      <c r="D92" s="29"/>
      <c r="E92" s="11">
        <v>125</v>
      </c>
      <c r="F92" s="11">
        <v>0</v>
      </c>
      <c r="G92" s="11">
        <v>0</v>
      </c>
      <c r="H92" s="11">
        <v>0</v>
      </c>
      <c r="I92" s="11">
        <v>0</v>
      </c>
      <c r="J92" s="11">
        <v>0</v>
      </c>
      <c r="K92" s="11">
        <v>0</v>
      </c>
      <c r="L92" s="11">
        <f>K92+J92+I92+H92+G92+F92+E92</f>
        <v>125</v>
      </c>
      <c r="M92" s="14" t="s">
        <v>9</v>
      </c>
    </row>
    <row r="93" spans="1:14" ht="84" customHeight="1" x14ac:dyDescent="0.25">
      <c r="A93" s="36" t="s">
        <v>46</v>
      </c>
      <c r="B93" s="37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</row>
    <row r="94" spans="1:14" ht="60.75" customHeight="1" x14ac:dyDescent="0.25">
      <c r="A94" s="37" t="s">
        <v>68</v>
      </c>
      <c r="B94" s="37"/>
      <c r="C94" s="37"/>
      <c r="D94" s="37"/>
      <c r="E94" s="37"/>
      <c r="F94" s="37"/>
      <c r="G94" s="37"/>
      <c r="H94" s="37"/>
      <c r="I94" s="37"/>
      <c r="J94" s="37"/>
      <c r="K94" s="37"/>
      <c r="L94" s="37"/>
      <c r="M94" s="37"/>
      <c r="N94" s="22"/>
    </row>
    <row r="95" spans="1:14" ht="23.25" x14ac:dyDescent="0.25">
      <c r="A95" s="17"/>
      <c r="B95" s="17"/>
      <c r="C95" s="17"/>
      <c r="D95" s="17"/>
      <c r="E95" s="17"/>
      <c r="F95" s="17"/>
      <c r="G95" s="17"/>
      <c r="H95" s="17"/>
      <c r="I95" s="17"/>
      <c r="J95" s="18"/>
      <c r="K95" s="18"/>
      <c r="L95" s="17"/>
      <c r="M95" s="17"/>
    </row>
    <row r="96" spans="1:14" ht="23.25" x14ac:dyDescent="0.25">
      <c r="A96" s="17"/>
      <c r="B96" s="17"/>
      <c r="C96" s="17"/>
      <c r="D96" s="17"/>
      <c r="E96" s="17" t="s">
        <v>27</v>
      </c>
      <c r="F96" s="17" t="s">
        <v>27</v>
      </c>
      <c r="G96" s="17" t="s">
        <v>27</v>
      </c>
      <c r="H96" s="17" t="s">
        <v>27</v>
      </c>
      <c r="I96" s="17" t="s">
        <v>27</v>
      </c>
      <c r="J96" s="18"/>
      <c r="K96" s="18"/>
      <c r="L96" s="17"/>
      <c r="M96" s="17"/>
    </row>
    <row r="97" spans="1:13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</row>
  </sheetData>
  <mergeCells count="71">
    <mergeCell ref="A38:A42"/>
    <mergeCell ref="B38:B42"/>
    <mergeCell ref="C38:C42"/>
    <mergeCell ref="D38:D42"/>
    <mergeCell ref="E19:L19"/>
    <mergeCell ref="B23:B27"/>
    <mergeCell ref="C23:C27"/>
    <mergeCell ref="A23:A27"/>
    <mergeCell ref="B28:B32"/>
    <mergeCell ref="A28:A32"/>
    <mergeCell ref="B33:B37"/>
    <mergeCell ref="A33:A37"/>
    <mergeCell ref="C33:C37"/>
    <mergeCell ref="M19:M21"/>
    <mergeCell ref="A19:A21"/>
    <mergeCell ref="B19:B21"/>
    <mergeCell ref="H20:H21"/>
    <mergeCell ref="I20:I21"/>
    <mergeCell ref="L20:L21"/>
    <mergeCell ref="G20:G21"/>
    <mergeCell ref="D19:D21"/>
    <mergeCell ref="C19:C21"/>
    <mergeCell ref="J20:J21"/>
    <mergeCell ref="K20:K21"/>
    <mergeCell ref="E20:E21"/>
    <mergeCell ref="F20:F21"/>
    <mergeCell ref="A43:A47"/>
    <mergeCell ref="B83:B87"/>
    <mergeCell ref="A83:A87"/>
    <mergeCell ref="B48:B52"/>
    <mergeCell ref="A48:A52"/>
    <mergeCell ref="A53:A57"/>
    <mergeCell ref="B53:B57"/>
    <mergeCell ref="A58:A62"/>
    <mergeCell ref="B58:B62"/>
    <mergeCell ref="B63:B72"/>
    <mergeCell ref="A63:A72"/>
    <mergeCell ref="B43:B47"/>
    <mergeCell ref="C43:C47"/>
    <mergeCell ref="D23:D27"/>
    <mergeCell ref="C28:C32"/>
    <mergeCell ref="D28:D32"/>
    <mergeCell ref="D33:D37"/>
    <mergeCell ref="D43:D47"/>
    <mergeCell ref="C68:C72"/>
    <mergeCell ref="A93:M93"/>
    <mergeCell ref="A94:M94"/>
    <mergeCell ref="C88:C92"/>
    <mergeCell ref="D88:D92"/>
    <mergeCell ref="A88:A92"/>
    <mergeCell ref="B88:B92"/>
    <mergeCell ref="D73:D77"/>
    <mergeCell ref="D78:D82"/>
    <mergeCell ref="C73:C77"/>
    <mergeCell ref="C78:C82"/>
    <mergeCell ref="J12:M12"/>
    <mergeCell ref="A15:M15"/>
    <mergeCell ref="A16:M16"/>
    <mergeCell ref="C83:C87"/>
    <mergeCell ref="D83:D87"/>
    <mergeCell ref="C48:C52"/>
    <mergeCell ref="D48:D52"/>
    <mergeCell ref="D53:D57"/>
    <mergeCell ref="C53:C57"/>
    <mergeCell ref="C58:C62"/>
    <mergeCell ref="D58:D62"/>
    <mergeCell ref="D63:D67"/>
    <mergeCell ref="D68:D72"/>
    <mergeCell ref="A73:A82"/>
    <mergeCell ref="B73:B82"/>
    <mergeCell ref="C63:C67"/>
  </mergeCells>
  <printOptions horizontalCentered="1" verticalCentered="1"/>
  <pageMargins left="0.39370078740157483" right="0.39370078740157483" top="1.3779527559055118" bottom="0.39370078740157483" header="0.31496062992125984" footer="0.31496062992125984"/>
  <pageSetup paperSize="9" scale="74" fitToHeight="0" orientation="landscape" r:id="rId1"/>
  <headerFooter differentFirst="1">
    <oddHeader>&amp;R&amp;"Times New Roman,обычный"&amp;14&amp;P</oddHeader>
  </headerFooter>
  <rowBreaks count="4" manualBreakCount="4">
    <brk id="26" max="12" man="1"/>
    <brk id="46" max="12" man="1"/>
    <brk id="62" max="12" man="1"/>
    <brk id="82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Glotov</dc:creator>
  <cp:lastModifiedBy>Pozdeeva</cp:lastModifiedBy>
  <cp:lastPrinted>2020-02-12T08:50:00Z</cp:lastPrinted>
  <dcterms:created xsi:type="dcterms:W3CDTF">2018-04-11T12:12:06Z</dcterms:created>
  <dcterms:modified xsi:type="dcterms:W3CDTF">2020-03-06T02:49:48Z</dcterms:modified>
</cp:coreProperties>
</file>